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465" windowWidth="11970" windowHeight="3165" activeTab="0"/>
  </bookViews>
  <sheets>
    <sheet name="Blaine" sheetId="1" r:id="rId1"/>
    <sheet name="Cascade" sheetId="2" r:id="rId2"/>
    <sheet name="Chouteau" sheetId="3" r:id="rId3"/>
    <sheet name="Fergus" sheetId="4" r:id="rId4"/>
    <sheet name="Hill" sheetId="5" r:id="rId5"/>
    <sheet name="JudithBasin-Liberty-Petroleum" sheetId="6" r:id="rId6"/>
    <sheet name="Meagher" sheetId="7" r:id="rId7"/>
    <sheet name="Pondera" sheetId="8" r:id="rId8"/>
    <sheet name="Teton" sheetId="9" r:id="rId9"/>
    <sheet name="Toole" sheetId="10" r:id="rId10"/>
    <sheet name="Wheatland" sheetId="11" r:id="rId11"/>
  </sheets>
  <externalReferences>
    <externalReference r:id="rId14"/>
    <externalReference r:id="rId15"/>
    <externalReference r:id="rId16"/>
    <externalReference r:id="rId17"/>
  </externalReferences>
  <definedNames/>
  <calcPr fullCalcOnLoad="1"/>
</workbook>
</file>

<file path=xl/sharedStrings.xml><?xml version="1.0" encoding="utf-8"?>
<sst xmlns="http://schemas.openxmlformats.org/spreadsheetml/2006/main" count="473" uniqueCount="18">
  <si>
    <t>BLAINE COUNTY</t>
  </si>
  <si>
    <t>Gross Lodging Tax Revenue</t>
  </si>
  <si>
    <t>1/1 - 3/31</t>
  </si>
  <si>
    <t>4/1 - 6/30</t>
  </si>
  <si>
    <t>7/1 - 9/30</t>
  </si>
  <si>
    <t>10/1 -12/31</t>
  </si>
  <si>
    <t>Total:</t>
  </si>
  <si>
    <t>CASCADE COUNTY</t>
  </si>
  <si>
    <t>CHOUTEAU COUNTY</t>
  </si>
  <si>
    <t>FERGUS COUNTY</t>
  </si>
  <si>
    <t>HILL COUNTY</t>
  </si>
  <si>
    <t>JUDITH BASIN/LIBERTY/PETROLEUM COUNTIES</t>
  </si>
  <si>
    <t>MEAGHER COUNTY</t>
  </si>
  <si>
    <t>PONDERA COUNTY</t>
  </si>
  <si>
    <t>TETON COUNTY</t>
  </si>
  <si>
    <t>TOOLE COUNTY</t>
  </si>
  <si>
    <t>WHEATLAND COUNTY</t>
  </si>
  <si>
    <t>Please Note:  Revenue collected is 4% of lodging price.  The percentages listed below are affected by rate increases, delinquencies and other factors.  They should not be considered an equal correlation of increase or decrease in the number of travelers.                                      The total collections are not representative of the amount of funding received by Regions or CVB’s.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</si>
</sst>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_([$$-409]* #,##0.00_);_([$$-409]* \(#,##0.00\);_([$$-409]* &quot;-&quot;??_);_(@_)"/>
    <numFmt numFmtId="170" formatCode="[$-409]dddd\,\ mmmm\ dd\,\ yyyy"/>
    <numFmt numFmtId="171" formatCode="[$-409]h:mm:ss\ AM/PM"/>
    <numFmt numFmtId="172" formatCode="&quot;$&quot;#,##0.00"/>
    <numFmt numFmtId="173" formatCode="&quot;$&quot;#,##0.0"/>
    <numFmt numFmtId="174" formatCode="&quot;$&quot;#,##0"/>
  </numFmts>
  <fonts count="45">
    <font>
      <sz val="10"/>
      <name val="Arial"/>
      <family val="0"/>
    </font>
    <font>
      <sz val="11"/>
      <color indexed="8"/>
      <name val="Calibri"/>
      <family val="2"/>
    </font>
    <font>
      <sz val="14"/>
      <name val="Arial"/>
      <family val="2"/>
    </font>
    <font>
      <sz val="12"/>
      <name val="Arial"/>
      <family val="2"/>
    </font>
    <font>
      <b/>
      <u val="single"/>
      <sz val="12"/>
      <name val="Arial"/>
      <family val="2"/>
    </font>
    <font>
      <sz val="12"/>
      <color indexed="8"/>
      <name val="Arial"/>
      <family val="2"/>
    </font>
    <font>
      <i/>
      <sz val="12"/>
      <name val="Arial"/>
      <family val="2"/>
    </font>
    <font>
      <b/>
      <u val="single"/>
      <sz val="10"/>
      <name val="Arial"/>
      <family val="2"/>
    </font>
    <font>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4">
    <xf numFmtId="0" fontId="0" fillId="0" borderId="0" xfId="0" applyAlignment="1">
      <alignment/>
    </xf>
    <xf numFmtId="0" fontId="2"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3" fillId="0" borderId="0" xfId="0" applyFont="1" applyFill="1" applyBorder="1" applyAlignment="1" applyProtection="1">
      <alignment/>
      <protection hidden="1"/>
    </xf>
    <xf numFmtId="0" fontId="3" fillId="0" borderId="0" xfId="0" applyFont="1" applyAlignment="1" applyProtection="1">
      <alignment horizontal="centerContinuous" vertical="top" wrapText="1"/>
      <protection hidden="1"/>
    </xf>
    <xf numFmtId="0" fontId="3" fillId="0" borderId="0" xfId="0" applyFont="1" applyAlignment="1" applyProtection="1">
      <alignment horizontal="centerContinuous" wrapText="1"/>
      <protection hidden="1"/>
    </xf>
    <xf numFmtId="0" fontId="3" fillId="0" borderId="0" xfId="0" applyFont="1" applyAlignment="1" applyProtection="1">
      <alignment/>
      <protection hidden="1"/>
    </xf>
    <xf numFmtId="0" fontId="4" fillId="0" borderId="0" xfId="0" applyFont="1" applyAlignment="1" applyProtection="1">
      <alignment horizontal="centerContinuous"/>
      <protection hidden="1"/>
    </xf>
    <xf numFmtId="0" fontId="4" fillId="0" borderId="0" xfId="0" applyFont="1" applyAlignment="1" applyProtection="1">
      <alignment/>
      <protection hidden="1"/>
    </xf>
    <xf numFmtId="0" fontId="4" fillId="0" borderId="0" xfId="0" applyFont="1" applyFill="1" applyBorder="1" applyAlignment="1" applyProtection="1">
      <alignment/>
      <protection hidden="1"/>
    </xf>
    <xf numFmtId="6" fontId="3" fillId="0" borderId="0" xfId="0" applyNumberFormat="1" applyFont="1" applyAlignment="1" applyProtection="1">
      <alignment/>
      <protection hidden="1"/>
    </xf>
    <xf numFmtId="164" fontId="3" fillId="0" borderId="0" xfId="0" applyNumberFormat="1" applyFont="1" applyAlignment="1" applyProtection="1">
      <alignment/>
      <protection hidden="1"/>
    </xf>
    <xf numFmtId="0" fontId="3" fillId="33" borderId="10" xfId="0" applyFont="1" applyFill="1" applyBorder="1" applyAlignment="1" applyProtection="1">
      <alignment/>
      <protection hidden="1"/>
    </xf>
    <xf numFmtId="6" fontId="3" fillId="33" borderId="11" xfId="0" applyNumberFormat="1" applyFont="1" applyFill="1" applyBorder="1" applyAlignment="1" applyProtection="1">
      <alignment/>
      <protection hidden="1"/>
    </xf>
    <xf numFmtId="164" fontId="3" fillId="33" borderId="11" xfId="0" applyNumberFormat="1" applyFont="1" applyFill="1" applyBorder="1" applyAlignment="1" applyProtection="1">
      <alignment/>
      <protection hidden="1"/>
    </xf>
    <xf numFmtId="0" fontId="3" fillId="33" borderId="11" xfId="0" applyFont="1" applyFill="1" applyBorder="1" applyAlignment="1" applyProtection="1">
      <alignment/>
      <protection hidden="1"/>
    </xf>
    <xf numFmtId="164" fontId="5" fillId="33" borderId="11" xfId="0" applyNumberFormat="1" applyFont="1" applyFill="1" applyBorder="1" applyAlignment="1" applyProtection="1">
      <alignment/>
      <protection hidden="1"/>
    </xf>
    <xf numFmtId="0" fontId="5" fillId="33" borderId="11" xfId="0" applyFont="1" applyFill="1" applyBorder="1" applyAlignment="1" applyProtection="1">
      <alignment/>
      <protection hidden="1"/>
    </xf>
    <xf numFmtId="6" fontId="5" fillId="33" borderId="11" xfId="0" applyNumberFormat="1" applyFont="1" applyFill="1" applyBorder="1" applyAlignment="1" applyProtection="1">
      <alignment/>
      <protection hidden="1"/>
    </xf>
    <xf numFmtId="164" fontId="5" fillId="33" borderId="12" xfId="0" applyNumberFormat="1" applyFont="1" applyFill="1" applyBorder="1" applyAlignment="1" applyProtection="1">
      <alignment/>
      <protection hidden="1"/>
    </xf>
    <xf numFmtId="0" fontId="6" fillId="0" borderId="0" xfId="0" applyFont="1" applyAlignment="1" applyProtection="1">
      <alignment/>
      <protection hidden="1"/>
    </xf>
    <xf numFmtId="0" fontId="7" fillId="0" borderId="0" xfId="0" applyFont="1" applyAlignment="1" applyProtection="1">
      <alignment/>
      <protection hidden="1"/>
    </xf>
    <xf numFmtId="0" fontId="7" fillId="0" borderId="0" xfId="0" applyFont="1" applyAlignment="1" applyProtection="1">
      <alignment horizontal="centerContinuous"/>
      <protection hidden="1"/>
    </xf>
    <xf numFmtId="0" fontId="0" fillId="0" borderId="0" xfId="0" applyAlignment="1" applyProtection="1">
      <alignment/>
      <protection hidden="1"/>
    </xf>
    <xf numFmtId="164" fontId="3" fillId="0" borderId="0" xfId="0" applyNumberFormat="1" applyFont="1" applyAlignment="1" applyProtection="1">
      <alignment horizontal="right"/>
      <protection hidden="1"/>
    </xf>
    <xf numFmtId="0" fontId="3" fillId="0" borderId="0" xfId="0" applyFont="1" applyFill="1" applyBorder="1" applyAlignment="1">
      <alignment/>
    </xf>
    <xf numFmtId="0" fontId="0" fillId="33" borderId="11" xfId="0" applyFill="1" applyBorder="1" applyAlignment="1" applyProtection="1">
      <alignment/>
      <protection hidden="1"/>
    </xf>
    <xf numFmtId="6" fontId="3" fillId="33" borderId="11" xfId="0" applyNumberFormat="1" applyFont="1" applyFill="1" applyBorder="1" applyAlignment="1">
      <alignment/>
    </xf>
    <xf numFmtId="164" fontId="3" fillId="33" borderId="11" xfId="0" applyNumberFormat="1" applyFont="1" applyFill="1" applyBorder="1" applyAlignment="1" applyProtection="1">
      <alignment horizontal="right"/>
      <protection hidden="1"/>
    </xf>
    <xf numFmtId="0" fontId="3" fillId="0" borderId="0" xfId="0" applyFont="1" applyAlignment="1">
      <alignment/>
    </xf>
    <xf numFmtId="164" fontId="8" fillId="33" borderId="12" xfId="0" applyNumberFormat="1" applyFont="1" applyFill="1" applyBorder="1" applyAlignment="1" applyProtection="1">
      <alignment horizontal="right"/>
      <protection hidden="1"/>
    </xf>
    <xf numFmtId="164" fontId="8" fillId="33" borderId="11" xfId="0" applyNumberFormat="1" applyFont="1" applyFill="1" applyBorder="1" applyAlignment="1" applyProtection="1">
      <alignment horizontal="right"/>
      <protection hidden="1"/>
    </xf>
    <xf numFmtId="0" fontId="2" fillId="0" borderId="0" xfId="0" applyFont="1" applyFill="1" applyBorder="1" applyAlignment="1" applyProtection="1">
      <alignment/>
      <protection hidden="1"/>
    </xf>
    <xf numFmtId="164" fontId="3" fillId="33" borderId="12" xfId="0" applyNumberFormat="1" applyFont="1" applyFill="1" applyBorder="1" applyAlignment="1" applyProtection="1">
      <alignment horizontal="right"/>
      <protection hidden="1"/>
    </xf>
    <xf numFmtId="6" fontId="3" fillId="0" borderId="0" xfId="0" applyNumberFormat="1" applyFont="1" applyAlignment="1">
      <alignment/>
    </xf>
    <xf numFmtId="164" fontId="3" fillId="0" borderId="0" xfId="0" applyNumberFormat="1" applyFont="1" applyAlignment="1">
      <alignment horizontal="right"/>
    </xf>
    <xf numFmtId="0" fontId="3" fillId="34" borderId="10" xfId="0" applyFont="1" applyFill="1" applyBorder="1" applyAlignment="1" applyProtection="1">
      <alignment/>
      <protection hidden="1"/>
    </xf>
    <xf numFmtId="0" fontId="4" fillId="0" borderId="0" xfId="0" applyFont="1" applyAlignment="1">
      <alignment/>
    </xf>
    <xf numFmtId="0" fontId="4" fillId="0" borderId="0" xfId="0" applyFont="1" applyFill="1" applyBorder="1" applyAlignment="1">
      <alignment/>
    </xf>
    <xf numFmtId="174" fontId="3" fillId="0" borderId="0" xfId="44" applyNumberFormat="1" applyFont="1" applyAlignment="1" applyProtection="1">
      <alignment/>
      <protection hidden="1"/>
    </xf>
    <xf numFmtId="174" fontId="3" fillId="34" borderId="11" xfId="44" applyNumberFormat="1" applyFont="1" applyFill="1" applyBorder="1" applyAlignment="1" applyProtection="1">
      <alignment/>
      <protection hidden="1"/>
    </xf>
    <xf numFmtId="174" fontId="3" fillId="0" borderId="0" xfId="44" applyNumberFormat="1" applyFont="1" applyAlignment="1" applyProtection="1">
      <alignment horizontal="right"/>
      <protection hidden="1"/>
    </xf>
    <xf numFmtId="164" fontId="3" fillId="0" borderId="0" xfId="59" applyNumberFormat="1" applyFont="1" applyAlignment="1" applyProtection="1">
      <alignment horizontal="right"/>
      <protection hidden="1"/>
    </xf>
    <xf numFmtId="0" fontId="3" fillId="0" borderId="0" xfId="0" applyFont="1" applyAlignment="1" applyProtection="1">
      <alignment horizontal="right"/>
      <protection hidden="1"/>
    </xf>
    <xf numFmtId="164" fontId="3" fillId="0" borderId="0" xfId="59" applyNumberFormat="1" applyFont="1" applyAlignment="1">
      <alignment horizontal="right"/>
    </xf>
    <xf numFmtId="0" fontId="3" fillId="0" borderId="0" xfId="0" applyFont="1" applyAlignment="1">
      <alignment horizontal="right"/>
    </xf>
    <xf numFmtId="174" fontId="3" fillId="34" borderId="11" xfId="44" applyNumberFormat="1" applyFont="1" applyFill="1" applyBorder="1" applyAlignment="1" applyProtection="1">
      <alignment horizontal="right"/>
      <protection hidden="1"/>
    </xf>
    <xf numFmtId="164" fontId="3" fillId="34" borderId="11" xfId="59" applyNumberFormat="1" applyFont="1" applyFill="1" applyBorder="1" applyAlignment="1" applyProtection="1">
      <alignment horizontal="right"/>
      <protection hidden="1"/>
    </xf>
    <xf numFmtId="0" fontId="3" fillId="34" borderId="11" xfId="0" applyFont="1" applyFill="1" applyBorder="1" applyAlignment="1" applyProtection="1">
      <alignment horizontal="right"/>
      <protection hidden="1"/>
    </xf>
    <xf numFmtId="174" fontId="3" fillId="34" borderId="11" xfId="44" applyNumberFormat="1" applyFont="1" applyFill="1" applyBorder="1" applyAlignment="1">
      <alignment horizontal="right"/>
    </xf>
    <xf numFmtId="164" fontId="3" fillId="34" borderId="11" xfId="59" applyNumberFormat="1" applyFont="1" applyFill="1" applyBorder="1" applyAlignment="1">
      <alignment horizontal="right"/>
    </xf>
    <xf numFmtId="0" fontId="3" fillId="34" borderId="11" xfId="0" applyFont="1" applyFill="1" applyBorder="1" applyAlignment="1">
      <alignment horizontal="right"/>
    </xf>
    <xf numFmtId="164" fontId="3" fillId="34" borderId="12" xfId="59" applyNumberFormat="1" applyFont="1" applyFill="1" applyBorder="1" applyAlignment="1" applyProtection="1">
      <alignment horizontal="right"/>
      <protection hidden="1"/>
    </xf>
    <xf numFmtId="0" fontId="3" fillId="0" borderId="0"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4-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3-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5">
          <cell r="H35">
            <v>3887.93</v>
          </cell>
          <cell r="I35">
            <v>4521.12</v>
          </cell>
          <cell r="J35">
            <v>6924.97</v>
          </cell>
          <cell r="K35">
            <v>4797.91</v>
          </cell>
          <cell r="N35">
            <v>2614.7</v>
          </cell>
          <cell r="O35">
            <v>3926.01</v>
          </cell>
          <cell r="P35">
            <v>7364.86</v>
          </cell>
          <cell r="Q35">
            <v>5771.34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4">
          <cell r="B44">
            <v>3138.78</v>
          </cell>
          <cell r="C44">
            <v>5145.62</v>
          </cell>
          <cell r="D44">
            <v>7909.29</v>
          </cell>
          <cell r="E44">
            <v>5453.22</v>
          </cell>
          <cell r="H44">
            <v>2886.39</v>
          </cell>
          <cell r="I44">
            <v>4063.54</v>
          </cell>
          <cell r="J44">
            <v>5506.79</v>
          </cell>
          <cell r="K44">
            <v>4727.46</v>
          </cell>
          <cell r="N44">
            <v>2512.42</v>
          </cell>
          <cell r="O44">
            <v>3248.49</v>
          </cell>
          <cell r="P44">
            <v>5706.33</v>
          </cell>
          <cell r="Q44">
            <v>4659.92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4">
          <cell r="B44">
            <v>1718.74</v>
          </cell>
          <cell r="C44">
            <v>1936.2</v>
          </cell>
          <cell r="D44">
            <v>4726.43</v>
          </cell>
          <cell r="E44">
            <v>4884.39</v>
          </cell>
          <cell r="H44">
            <v>1979.93</v>
          </cell>
          <cell r="I44">
            <v>4162.83</v>
          </cell>
          <cell r="J44">
            <v>5147.89</v>
          </cell>
          <cell r="K44">
            <v>5203.1</v>
          </cell>
          <cell r="N44">
            <v>2047.05</v>
          </cell>
          <cell r="O44">
            <v>4302.7</v>
          </cell>
          <cell r="P44">
            <v>5807.29</v>
          </cell>
          <cell r="Q44">
            <v>5475</v>
          </cell>
        </row>
        <row r="45">
          <cell r="B45">
            <v>279291.17</v>
          </cell>
          <cell r="C45">
            <v>178085.88</v>
          </cell>
          <cell r="D45">
            <v>307640.19</v>
          </cell>
          <cell r="E45">
            <v>204578.12</v>
          </cell>
          <cell r="H45">
            <v>252092.96</v>
          </cell>
          <cell r="I45">
            <v>441037.41</v>
          </cell>
          <cell r="J45">
            <v>599202.98</v>
          </cell>
          <cell r="K45">
            <v>358894.15</v>
          </cell>
          <cell r="N45">
            <v>399778.71</v>
          </cell>
          <cell r="O45">
            <v>547060.31</v>
          </cell>
          <cell r="P45">
            <v>788913.19</v>
          </cell>
          <cell r="Q45">
            <v>386062.13</v>
          </cell>
        </row>
        <row r="46">
          <cell r="B46">
            <v>2445.9</v>
          </cell>
          <cell r="C46">
            <v>4392.4</v>
          </cell>
          <cell r="D46">
            <v>12331.31</v>
          </cell>
          <cell r="E46">
            <v>7014.4</v>
          </cell>
          <cell r="H46">
            <v>3851.25</v>
          </cell>
          <cell r="I46">
            <v>12648.52</v>
          </cell>
          <cell r="J46">
            <v>16748.28</v>
          </cell>
          <cell r="K46">
            <v>10071.77</v>
          </cell>
          <cell r="N46">
            <v>5258.05</v>
          </cell>
          <cell r="O46">
            <v>13190.56</v>
          </cell>
          <cell r="P46">
            <v>20203.4</v>
          </cell>
          <cell r="Q46">
            <v>10782.06</v>
          </cell>
        </row>
        <row r="47">
          <cell r="B47">
            <v>25809.64</v>
          </cell>
          <cell r="C47">
            <v>23219.34</v>
          </cell>
          <cell r="D47">
            <v>57663.12</v>
          </cell>
          <cell r="E47">
            <v>43170.98</v>
          </cell>
          <cell r="H47">
            <v>23821.64</v>
          </cell>
          <cell r="I47">
            <v>50609.87</v>
          </cell>
          <cell r="J47">
            <v>77449.11</v>
          </cell>
          <cell r="K47">
            <v>56612.46</v>
          </cell>
          <cell r="N47">
            <v>36834.38</v>
          </cell>
          <cell r="O47">
            <v>66300.12</v>
          </cell>
          <cell r="P47">
            <v>86203.17</v>
          </cell>
          <cell r="Q47">
            <v>52533.36</v>
          </cell>
        </row>
        <row r="48">
          <cell r="B48">
            <v>37710.46</v>
          </cell>
          <cell r="C48">
            <v>32977.11</v>
          </cell>
          <cell r="D48">
            <v>43233.67</v>
          </cell>
          <cell r="E48">
            <v>34347.53</v>
          </cell>
          <cell r="H48">
            <v>28643.81</v>
          </cell>
          <cell r="I48">
            <v>47946.42</v>
          </cell>
          <cell r="J48">
            <v>70379.61</v>
          </cell>
          <cell r="K48">
            <v>48287.84</v>
          </cell>
          <cell r="N48">
            <v>43577.87</v>
          </cell>
          <cell r="O48">
            <v>69403.55</v>
          </cell>
          <cell r="P48">
            <v>89178.46</v>
          </cell>
          <cell r="Q48">
            <v>45722.56</v>
          </cell>
        </row>
        <row r="49">
          <cell r="B49">
            <v>1975.1599999999999</v>
          </cell>
          <cell r="C49">
            <v>2388.39</v>
          </cell>
          <cell r="D49">
            <v>4670.86</v>
          </cell>
          <cell r="E49">
            <v>5738.04</v>
          </cell>
          <cell r="H49">
            <v>2396.49</v>
          </cell>
          <cell r="I49">
            <v>6478.77</v>
          </cell>
          <cell r="J49">
            <v>14458.270000000002</v>
          </cell>
          <cell r="K49">
            <v>7112.02</v>
          </cell>
          <cell r="N49">
            <v>3300.58</v>
          </cell>
          <cell r="O49">
            <v>7458.689999999999</v>
          </cell>
          <cell r="P49">
            <v>13111.8</v>
          </cell>
          <cell r="Q49">
            <v>6102.699999999999</v>
          </cell>
        </row>
        <row r="50">
          <cell r="B50">
            <v>12959.61</v>
          </cell>
          <cell r="C50">
            <v>12974.14</v>
          </cell>
          <cell r="D50">
            <v>28339.7</v>
          </cell>
          <cell r="E50">
            <v>27355.6</v>
          </cell>
          <cell r="H50">
            <v>23131.34</v>
          </cell>
          <cell r="I50">
            <v>25361.4</v>
          </cell>
          <cell r="J50">
            <v>48225.36</v>
          </cell>
          <cell r="K50">
            <v>29741.03</v>
          </cell>
          <cell r="N50">
            <v>28990.25</v>
          </cell>
          <cell r="O50">
            <v>27951.09</v>
          </cell>
          <cell r="P50">
            <v>39083.04</v>
          </cell>
          <cell r="Q50">
            <v>29832.44</v>
          </cell>
        </row>
        <row r="51">
          <cell r="B51">
            <v>4074.48</v>
          </cell>
          <cell r="C51">
            <v>2714.8</v>
          </cell>
          <cell r="D51">
            <v>8219.49</v>
          </cell>
          <cell r="E51">
            <v>5197.96</v>
          </cell>
          <cell r="H51">
            <v>3815.37</v>
          </cell>
          <cell r="I51">
            <v>7844.07</v>
          </cell>
          <cell r="J51">
            <v>13275.59</v>
          </cell>
          <cell r="K51">
            <v>5572.94</v>
          </cell>
          <cell r="N51">
            <v>5227.02</v>
          </cell>
          <cell r="O51">
            <v>10244.66</v>
          </cell>
          <cell r="P51">
            <v>18398.13</v>
          </cell>
          <cell r="Q51">
            <v>7933.53</v>
          </cell>
        </row>
        <row r="52">
          <cell r="B52">
            <v>4964.91</v>
          </cell>
          <cell r="C52">
            <v>6739.78</v>
          </cell>
          <cell r="D52">
            <v>16716.01</v>
          </cell>
          <cell r="E52">
            <v>7464.89</v>
          </cell>
          <cell r="H52">
            <v>7499.22</v>
          </cell>
          <cell r="I52">
            <v>15161.99</v>
          </cell>
          <cell r="J52">
            <v>26275.72</v>
          </cell>
          <cell r="K52">
            <v>12231.17</v>
          </cell>
          <cell r="N52">
            <v>9846.44</v>
          </cell>
          <cell r="O52">
            <v>17210.47</v>
          </cell>
          <cell r="P52">
            <v>29797.19</v>
          </cell>
          <cell r="Q52">
            <v>12476.75</v>
          </cell>
        </row>
        <row r="53">
          <cell r="B53">
            <v>26486.36</v>
          </cell>
          <cell r="C53">
            <v>25552.74</v>
          </cell>
          <cell r="D53">
            <v>35357.39</v>
          </cell>
          <cell r="E53">
            <v>26948.09</v>
          </cell>
          <cell r="H53">
            <v>19281.85</v>
          </cell>
          <cell r="I53">
            <v>41839.47</v>
          </cell>
          <cell r="J53">
            <v>78757.4</v>
          </cell>
          <cell r="K53">
            <v>40357.56</v>
          </cell>
          <cell r="N53">
            <v>30048.18</v>
          </cell>
          <cell r="O53">
            <v>58848.59</v>
          </cell>
          <cell r="P53">
            <v>90290.04</v>
          </cell>
          <cell r="Q53">
            <v>46351.06</v>
          </cell>
        </row>
        <row r="54">
          <cell r="B54">
            <v>400.2</v>
          </cell>
          <cell r="C54">
            <v>860.46</v>
          </cell>
          <cell r="D54">
            <v>2160.02</v>
          </cell>
          <cell r="E54">
            <v>1639.12</v>
          </cell>
          <cell r="H54">
            <v>488.77</v>
          </cell>
          <cell r="I54">
            <v>1255.62</v>
          </cell>
          <cell r="J54">
            <v>2641.42</v>
          </cell>
          <cell r="K54">
            <v>1649.33</v>
          </cell>
          <cell r="N54">
            <v>511.77</v>
          </cell>
          <cell r="O54">
            <v>1966.13</v>
          </cell>
          <cell r="P54">
            <v>3336.16</v>
          </cell>
          <cell r="Q54">
            <v>1779.41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6">
          <cell r="B46">
            <v>2322.98</v>
          </cell>
          <cell r="C46">
            <v>4106.38</v>
          </cell>
          <cell r="D46">
            <v>9070.01</v>
          </cell>
          <cell r="E46">
            <v>6099.18</v>
          </cell>
          <cell r="H46">
            <v>0</v>
          </cell>
          <cell r="I46">
            <v>0</v>
          </cell>
          <cell r="J46">
            <v>0</v>
          </cell>
          <cell r="K46">
            <v>0</v>
          </cell>
          <cell r="N46">
            <v>0</v>
          </cell>
          <cell r="O46">
            <v>0</v>
          </cell>
          <cell r="P46">
            <v>0</v>
          </cell>
          <cell r="Q46">
            <v>0</v>
          </cell>
        </row>
        <row r="47">
          <cell r="B47">
            <v>444354.96</v>
          </cell>
          <cell r="C47">
            <v>551226.22</v>
          </cell>
          <cell r="D47">
            <v>752552.69</v>
          </cell>
          <cell r="E47">
            <v>424593.75</v>
          </cell>
          <cell r="H47">
            <v>0</v>
          </cell>
          <cell r="I47">
            <v>0</v>
          </cell>
          <cell r="J47">
            <v>0</v>
          </cell>
          <cell r="K47">
            <v>0</v>
          </cell>
          <cell r="N47">
            <v>0</v>
          </cell>
          <cell r="O47">
            <v>0</v>
          </cell>
          <cell r="P47">
            <v>0</v>
          </cell>
          <cell r="Q47">
            <v>0</v>
          </cell>
        </row>
        <row r="48">
          <cell r="B48">
            <v>5250.96</v>
          </cell>
          <cell r="C48">
            <v>13827</v>
          </cell>
          <cell r="D48">
            <v>21345.24</v>
          </cell>
          <cell r="E48">
            <v>10590.88</v>
          </cell>
          <cell r="H48">
            <v>0</v>
          </cell>
          <cell r="I48">
            <v>0</v>
          </cell>
          <cell r="J48">
            <v>0</v>
          </cell>
          <cell r="K48">
            <v>0</v>
          </cell>
          <cell r="N48">
            <v>0</v>
          </cell>
          <cell r="O48">
            <v>0</v>
          </cell>
          <cell r="P48">
            <v>0</v>
          </cell>
          <cell r="Q48">
            <v>0</v>
          </cell>
        </row>
        <row r="49">
          <cell r="B49">
            <v>32778.79</v>
          </cell>
          <cell r="C49">
            <v>62062.79</v>
          </cell>
          <cell r="D49">
            <v>88086.22</v>
          </cell>
          <cell r="E49">
            <v>47415.98</v>
          </cell>
          <cell r="H49">
            <v>0</v>
          </cell>
          <cell r="I49">
            <v>0</v>
          </cell>
          <cell r="J49">
            <v>0</v>
          </cell>
          <cell r="K49">
            <v>0</v>
          </cell>
          <cell r="N49">
            <v>0</v>
          </cell>
          <cell r="O49">
            <v>0</v>
          </cell>
          <cell r="P49">
            <v>0</v>
          </cell>
          <cell r="Q49">
            <v>0</v>
          </cell>
        </row>
        <row r="50">
          <cell r="B50">
            <v>42384.15</v>
          </cell>
          <cell r="C50">
            <v>63463.07</v>
          </cell>
          <cell r="D50">
            <v>80697.32</v>
          </cell>
          <cell r="E50">
            <v>51175.44</v>
          </cell>
          <cell r="H50">
            <v>0</v>
          </cell>
          <cell r="I50">
            <v>0</v>
          </cell>
          <cell r="J50">
            <v>0</v>
          </cell>
          <cell r="K50">
            <v>0</v>
          </cell>
          <cell r="N50">
            <v>0</v>
          </cell>
          <cell r="O50">
            <v>0</v>
          </cell>
          <cell r="P50">
            <v>0</v>
          </cell>
          <cell r="Q50">
            <v>0</v>
          </cell>
        </row>
        <row r="51">
          <cell r="B51">
            <v>4476.41</v>
          </cell>
          <cell r="C51">
            <v>8645.25</v>
          </cell>
          <cell r="D51">
            <v>9495.720000000001</v>
          </cell>
          <cell r="E51">
            <v>8368.72</v>
          </cell>
          <cell r="H51">
            <v>0</v>
          </cell>
          <cell r="I51">
            <v>0</v>
          </cell>
          <cell r="J51">
            <v>0</v>
          </cell>
          <cell r="K51">
            <v>0</v>
          </cell>
          <cell r="N51">
            <v>0</v>
          </cell>
          <cell r="O51">
            <v>0</v>
          </cell>
          <cell r="P51">
            <v>0</v>
          </cell>
          <cell r="Q51">
            <v>0</v>
          </cell>
        </row>
        <row r="52">
          <cell r="B52">
            <v>33682.73</v>
          </cell>
          <cell r="C52">
            <v>32303.63</v>
          </cell>
          <cell r="D52">
            <v>42035.82</v>
          </cell>
          <cell r="E52">
            <v>38685.85</v>
          </cell>
          <cell r="H52">
            <v>0</v>
          </cell>
          <cell r="I52">
            <v>0</v>
          </cell>
          <cell r="J52">
            <v>0</v>
          </cell>
          <cell r="K52">
            <v>0</v>
          </cell>
          <cell r="N52">
            <v>0</v>
          </cell>
          <cell r="O52">
            <v>0</v>
          </cell>
          <cell r="P52">
            <v>0</v>
          </cell>
          <cell r="Q52">
            <v>0</v>
          </cell>
        </row>
        <row r="53">
          <cell r="B53">
            <v>6668.11</v>
          </cell>
          <cell r="C53">
            <v>11172.72</v>
          </cell>
          <cell r="D53">
            <v>19033.64</v>
          </cell>
          <cell r="E53">
            <v>7843.57</v>
          </cell>
          <cell r="H53">
            <v>0</v>
          </cell>
          <cell r="I53">
            <v>0</v>
          </cell>
          <cell r="J53">
            <v>0</v>
          </cell>
          <cell r="K53">
            <v>0</v>
          </cell>
          <cell r="N53">
            <v>0</v>
          </cell>
          <cell r="O53">
            <v>0</v>
          </cell>
          <cell r="P53">
            <v>0</v>
          </cell>
          <cell r="Q53">
            <v>0</v>
          </cell>
        </row>
        <row r="54">
          <cell r="B54">
            <v>10906.03</v>
          </cell>
          <cell r="C54">
            <v>19190.54</v>
          </cell>
          <cell r="D54">
            <v>30123.33</v>
          </cell>
          <cell r="E54">
            <v>13010.62</v>
          </cell>
          <cell r="H54">
            <v>0</v>
          </cell>
          <cell r="I54">
            <v>0</v>
          </cell>
          <cell r="J54">
            <v>0</v>
          </cell>
          <cell r="K54">
            <v>0</v>
          </cell>
          <cell r="N54">
            <v>0</v>
          </cell>
          <cell r="O54">
            <v>0</v>
          </cell>
          <cell r="P54">
            <v>0</v>
          </cell>
          <cell r="Q54">
            <v>0</v>
          </cell>
        </row>
        <row r="55">
          <cell r="B55">
            <v>30741.32</v>
          </cell>
          <cell r="C55">
            <v>61374.27</v>
          </cell>
          <cell r="D55">
            <v>97566.63</v>
          </cell>
          <cell r="E55">
            <v>42440.93</v>
          </cell>
          <cell r="H55">
            <v>0</v>
          </cell>
          <cell r="I55">
            <v>0</v>
          </cell>
          <cell r="J55">
            <v>0</v>
          </cell>
          <cell r="K55">
            <v>0</v>
          </cell>
          <cell r="N55">
            <v>0</v>
          </cell>
          <cell r="O55">
            <v>0</v>
          </cell>
          <cell r="P55">
            <v>0</v>
          </cell>
          <cell r="Q55">
            <v>0</v>
          </cell>
        </row>
        <row r="56">
          <cell r="B56">
            <v>813.98</v>
          </cell>
          <cell r="C56">
            <v>1927.74</v>
          </cell>
          <cell r="D56">
            <v>3119.28</v>
          </cell>
          <cell r="E56">
            <v>2380.9</v>
          </cell>
          <cell r="H56">
            <v>0</v>
          </cell>
          <cell r="I56">
            <v>0</v>
          </cell>
          <cell r="J56">
            <v>0</v>
          </cell>
          <cell r="K56">
            <v>0</v>
          </cell>
          <cell r="N56">
            <v>0</v>
          </cell>
          <cell r="O56">
            <v>0</v>
          </cell>
          <cell r="P56">
            <v>0</v>
          </cell>
          <cell r="Q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60"/>
  <sheetViews>
    <sheetView tabSelected="1" zoomScalePageLayoutView="0" workbookViewId="0" topLeftCell="A26">
      <selection activeCell="B34" sqref="B34"/>
    </sheetView>
  </sheetViews>
  <sheetFormatPr defaultColWidth="9.140625" defaultRowHeight="12.75"/>
  <cols>
    <col min="1" max="1" width="13.140625" style="6" customWidth="1"/>
    <col min="2" max="2" width="12.7109375" style="6" bestFit="1" customWidth="1"/>
    <col min="3" max="3" width="8.8515625" style="6" customWidth="1"/>
    <col min="4" max="4" width="4.8515625" style="6" customWidth="1"/>
    <col min="5" max="5" width="12.7109375" style="6" bestFit="1" customWidth="1"/>
    <col min="6" max="6" width="9.7109375" style="6" customWidth="1"/>
    <col min="7" max="7" width="4.7109375" style="6" customWidth="1"/>
    <col min="8" max="8" width="12.7109375" style="6" bestFit="1"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0.57421875" style="6" customWidth="1"/>
    <col min="15" max="15" width="10.28125" style="6" customWidth="1"/>
    <col min="16" max="16384" width="9.140625" style="29" customWidth="1"/>
  </cols>
  <sheetData>
    <row r="1" spans="1:15" s="32" customFormat="1" ht="18">
      <c r="A1" s="1" t="s">
        <v>0</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17</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2129</v>
      </c>
      <c r="F7" s="11"/>
      <c r="G7" s="6"/>
      <c r="H7" s="10">
        <v>1735</v>
      </c>
      <c r="I7" s="11">
        <v>-0.18506341005166746</v>
      </c>
      <c r="J7" s="6"/>
      <c r="K7" s="10">
        <v>1787</v>
      </c>
      <c r="L7" s="11">
        <v>0.029971181556195964</v>
      </c>
      <c r="M7" s="6"/>
      <c r="N7" s="10">
        <v>2134.68</v>
      </c>
      <c r="O7" s="11">
        <v>0.19456071628427524</v>
      </c>
    </row>
    <row r="8" spans="1:15" s="3" customFormat="1" ht="15">
      <c r="A8" s="6" t="s">
        <v>3</v>
      </c>
      <c r="B8" s="10"/>
      <c r="C8" s="11"/>
      <c r="D8" s="6"/>
      <c r="E8" s="10">
        <v>2939</v>
      </c>
      <c r="F8" s="11"/>
      <c r="G8" s="6"/>
      <c r="H8" s="10">
        <v>2810</v>
      </c>
      <c r="I8" s="11">
        <v>-0.04389248043552229</v>
      </c>
      <c r="J8" s="6"/>
      <c r="K8" s="10">
        <v>3115</v>
      </c>
      <c r="L8" s="11">
        <v>0.10854092526690391</v>
      </c>
      <c r="M8" s="6"/>
      <c r="N8" s="10">
        <v>3914</v>
      </c>
      <c r="O8" s="11">
        <v>0.2565008025682183</v>
      </c>
    </row>
    <row r="9" spans="1:15" s="3" customFormat="1" ht="15">
      <c r="A9" s="6" t="s">
        <v>4</v>
      </c>
      <c r="B9" s="10">
        <v>3889.39</v>
      </c>
      <c r="C9" s="11"/>
      <c r="D9" s="6"/>
      <c r="E9" s="10">
        <v>3833.59</v>
      </c>
      <c r="F9" s="11">
        <v>-0.014346722750868318</v>
      </c>
      <c r="G9" s="6"/>
      <c r="H9" s="10">
        <v>3878.43</v>
      </c>
      <c r="I9" s="11">
        <v>0.011696608140150534</v>
      </c>
      <c r="J9" s="6"/>
      <c r="K9" s="10">
        <v>4740.29</v>
      </c>
      <c r="L9" s="11">
        <v>0.2222187844050299</v>
      </c>
      <c r="M9" s="6"/>
      <c r="N9" s="10">
        <v>5939.93</v>
      </c>
      <c r="O9" s="11">
        <v>0.2530731242181386</v>
      </c>
    </row>
    <row r="10" spans="1:15" s="3" customFormat="1" ht="15">
      <c r="A10" s="6" t="s">
        <v>5</v>
      </c>
      <c r="B10" s="10">
        <v>2666.7</v>
      </c>
      <c r="C10" s="11"/>
      <c r="D10" s="6"/>
      <c r="E10" s="10">
        <v>2881.89</v>
      </c>
      <c r="F10" s="11">
        <v>0.08069524130948366</v>
      </c>
      <c r="G10" s="6"/>
      <c r="H10" s="10">
        <v>2548.97</v>
      </c>
      <c r="I10" s="11">
        <v>-0.11552141129605921</v>
      </c>
      <c r="J10" s="6"/>
      <c r="K10" s="10">
        <v>3158.47</v>
      </c>
      <c r="L10" s="11">
        <v>0.23911619203050646</v>
      </c>
      <c r="M10" s="6"/>
      <c r="N10" s="10">
        <v>4567.49</v>
      </c>
      <c r="O10" s="11">
        <v>0.44610840058635987</v>
      </c>
    </row>
    <row r="11" spans="1:15" s="3" customFormat="1" ht="15">
      <c r="A11" s="12" t="s">
        <v>6</v>
      </c>
      <c r="B11" s="13">
        <v>6556.09</v>
      </c>
      <c r="C11" s="14"/>
      <c r="D11" s="15"/>
      <c r="E11" s="13">
        <v>11783.48</v>
      </c>
      <c r="F11" s="14">
        <v>0.024311746788100747</v>
      </c>
      <c r="G11" s="15"/>
      <c r="H11" s="13">
        <v>10972.4</v>
      </c>
      <c r="I11" s="16">
        <v>-0.06883195796148506</v>
      </c>
      <c r="J11" s="17"/>
      <c r="K11" s="18">
        <v>12800.76</v>
      </c>
      <c r="L11" s="16">
        <v>0.16663264190149837</v>
      </c>
      <c r="M11" s="17"/>
      <c r="N11" s="18">
        <v>16556.1</v>
      </c>
      <c r="O11" s="19">
        <v>0.29336851874419945</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2775</v>
      </c>
      <c r="C14" s="11">
        <v>0.2999606498397887</v>
      </c>
      <c r="D14" s="6"/>
      <c r="E14" s="10">
        <v>2740.71</v>
      </c>
      <c r="F14" s="11">
        <v>-0.012356756756756744</v>
      </c>
      <c r="G14" s="6"/>
      <c r="H14" s="10">
        <v>1887</v>
      </c>
      <c r="I14" s="11">
        <v>-0.31149227754851844</v>
      </c>
      <c r="J14" s="23"/>
      <c r="K14" s="10">
        <v>2412</v>
      </c>
      <c r="L14" s="11">
        <v>0.27821939586645467</v>
      </c>
      <c r="M14" s="6"/>
      <c r="N14" s="10">
        <v>2210</v>
      </c>
      <c r="O14" s="24">
        <v>-0.08374792703150911</v>
      </c>
    </row>
    <row r="15" spans="1:15" s="25" customFormat="1" ht="15">
      <c r="A15" s="6" t="s">
        <v>3</v>
      </c>
      <c r="B15" s="10">
        <v>4700</v>
      </c>
      <c r="C15" s="11">
        <v>0.200817577925396</v>
      </c>
      <c r="D15" s="6"/>
      <c r="E15" s="10">
        <v>4209.18</v>
      </c>
      <c r="F15" s="11">
        <v>-0.10442978723404249</v>
      </c>
      <c r="G15" s="6"/>
      <c r="H15" s="10">
        <v>3924</v>
      </c>
      <c r="I15" s="11">
        <v>-0.06775191367439745</v>
      </c>
      <c r="J15" s="23"/>
      <c r="K15" s="10">
        <v>4098</v>
      </c>
      <c r="L15" s="11">
        <v>0.04434250764525994</v>
      </c>
      <c r="M15" s="6"/>
      <c r="N15" s="10">
        <v>4058</v>
      </c>
      <c r="O15" s="24">
        <v>-0.009760858955588092</v>
      </c>
    </row>
    <row r="16" spans="1:15" s="25" customFormat="1" ht="15">
      <c r="A16" s="6" t="s">
        <v>4</v>
      </c>
      <c r="B16" s="10">
        <v>5550</v>
      </c>
      <c r="C16" s="11">
        <v>-0.06564555474559469</v>
      </c>
      <c r="D16" s="6"/>
      <c r="E16" s="10">
        <v>4673.25</v>
      </c>
      <c r="F16" s="11">
        <v>-0.15797297297297297</v>
      </c>
      <c r="G16" s="6"/>
      <c r="H16" s="10">
        <v>4831</v>
      </c>
      <c r="I16" s="11">
        <v>0.03375595142566736</v>
      </c>
      <c r="J16" s="23"/>
      <c r="K16" s="10">
        <v>4710</v>
      </c>
      <c r="L16" s="11">
        <v>-0.02504657420823846</v>
      </c>
      <c r="M16" s="6"/>
      <c r="N16" s="10">
        <v>6125</v>
      </c>
      <c r="O16" s="24">
        <v>0.30042462845010615</v>
      </c>
    </row>
    <row r="17" spans="1:15" s="25" customFormat="1" ht="15">
      <c r="A17" s="6" t="s">
        <v>5</v>
      </c>
      <c r="B17" s="10">
        <v>3942.3072</v>
      </c>
      <c r="C17" s="11">
        <v>-0.13687666530194914</v>
      </c>
      <c r="D17" s="6"/>
      <c r="E17" s="10">
        <v>3626.8</v>
      </c>
      <c r="F17" s="11">
        <v>-0.08003110462827452</v>
      </c>
      <c r="G17" s="6"/>
      <c r="H17" s="10">
        <v>3462.63</v>
      </c>
      <c r="I17" s="11">
        <v>-0.045265799051505476</v>
      </c>
      <c r="J17" s="23"/>
      <c r="K17" s="10">
        <v>3981.49</v>
      </c>
      <c r="L17" s="24">
        <v>0.1498456375645101</v>
      </c>
      <c r="M17" s="6"/>
      <c r="N17" s="10">
        <v>3681.23</v>
      </c>
      <c r="O17" s="24">
        <v>-0.07541397818404662</v>
      </c>
    </row>
    <row r="18" spans="1:15" s="25" customFormat="1" ht="15">
      <c r="A18" s="12" t="s">
        <v>6</v>
      </c>
      <c r="B18" s="13">
        <v>16967.3072</v>
      </c>
      <c r="C18" s="14">
        <v>0.024837201998055145</v>
      </c>
      <c r="D18" s="15"/>
      <c r="E18" s="13">
        <v>15249.939999999999</v>
      </c>
      <c r="F18" s="14">
        <v>-0.10121624956492806</v>
      </c>
      <c r="G18" s="15"/>
      <c r="H18" s="13">
        <v>14104.630000000001</v>
      </c>
      <c r="I18" s="14">
        <v>-0.0751025905675693</v>
      </c>
      <c r="J18" s="26"/>
      <c r="K18" s="27">
        <v>15201.49</v>
      </c>
      <c r="L18" s="28">
        <v>0.07776595344932825</v>
      </c>
      <c r="M18" s="15"/>
      <c r="N18" s="13">
        <v>16074.23</v>
      </c>
      <c r="O18" s="30">
        <v>0.05741147742754163</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2695</v>
      </c>
      <c r="C21" s="24">
        <v>0.21945701357466063</v>
      </c>
      <c r="D21" s="6"/>
      <c r="E21" s="10">
        <v>3116</v>
      </c>
      <c r="F21" s="24">
        <v>0.1562152133580705</v>
      </c>
      <c r="G21" s="6"/>
      <c r="H21" s="10">
        <v>2645</v>
      </c>
      <c r="I21" s="24">
        <v>-0.15115532734274711</v>
      </c>
      <c r="J21" s="6"/>
      <c r="K21" s="10">
        <v>2245</v>
      </c>
      <c r="L21" s="24">
        <v>-0.15122873345935728</v>
      </c>
      <c r="M21" s="6"/>
      <c r="N21" s="10">
        <v>3632.54</v>
      </c>
      <c r="O21" s="24">
        <v>0.6180579064587973</v>
      </c>
    </row>
    <row r="22" spans="1:15" s="3" customFormat="1" ht="15">
      <c r="A22" s="6" t="s">
        <v>3</v>
      </c>
      <c r="B22" s="10">
        <v>5557.79</v>
      </c>
      <c r="C22" s="24">
        <v>0.3695884672252341</v>
      </c>
      <c r="D22" s="6"/>
      <c r="E22" s="10">
        <v>4031</v>
      </c>
      <c r="F22" s="24">
        <v>-0.27471171094985597</v>
      </c>
      <c r="G22" s="6"/>
      <c r="H22" s="10">
        <v>4216</v>
      </c>
      <c r="I22" s="24">
        <v>0.045894319027536594</v>
      </c>
      <c r="J22" s="6"/>
      <c r="K22" s="10">
        <v>4142</v>
      </c>
      <c r="L22" s="24">
        <v>-0.017552182163187855</v>
      </c>
      <c r="M22" s="6"/>
      <c r="N22" s="10">
        <v>4987.4</v>
      </c>
      <c r="O22" s="24">
        <v>0.20410429744084974</v>
      </c>
    </row>
    <row r="23" spans="1:15" s="3" customFormat="1" ht="15">
      <c r="A23" s="6" t="s">
        <v>4</v>
      </c>
      <c r="B23" s="10">
        <v>6799</v>
      </c>
      <c r="C23" s="24">
        <v>0.11004081632653061</v>
      </c>
      <c r="D23" s="6"/>
      <c r="E23" s="10">
        <v>4840</v>
      </c>
      <c r="F23" s="24">
        <v>-0.2881306074422709</v>
      </c>
      <c r="G23" s="6"/>
      <c r="H23" s="10">
        <v>5633</v>
      </c>
      <c r="I23" s="24">
        <v>0.16384297520661156</v>
      </c>
      <c r="J23" s="6"/>
      <c r="K23" s="10">
        <v>6272</v>
      </c>
      <c r="L23" s="24">
        <v>0.11343866500976389</v>
      </c>
      <c r="M23" s="6"/>
      <c r="N23" s="10">
        <v>7088.91</v>
      </c>
      <c r="O23" s="24">
        <v>0.13024713010204078</v>
      </c>
    </row>
    <row r="24" spans="1:15" s="3" customFormat="1" ht="15">
      <c r="A24" s="6" t="s">
        <v>5</v>
      </c>
      <c r="B24" s="10">
        <v>4505.72</v>
      </c>
      <c r="C24" s="24">
        <v>0.22397133566769808</v>
      </c>
      <c r="D24" s="6"/>
      <c r="E24" s="10">
        <v>4205</v>
      </c>
      <c r="F24" s="24">
        <v>-0.0667418303844891</v>
      </c>
      <c r="G24" s="6"/>
      <c r="H24" s="10">
        <v>4805</v>
      </c>
      <c r="I24" s="24">
        <v>0.1426872770511296</v>
      </c>
      <c r="J24" s="6"/>
      <c r="K24" s="10">
        <v>5974.22</v>
      </c>
      <c r="L24" s="24">
        <v>0.24333402705515095</v>
      </c>
      <c r="M24" s="6"/>
      <c r="N24" s="10">
        <v>5116.4</v>
      </c>
      <c r="O24" s="24">
        <v>-0.14358694524138726</v>
      </c>
    </row>
    <row r="25" spans="1:15" s="3" customFormat="1" ht="15">
      <c r="A25" s="12" t="s">
        <v>6</v>
      </c>
      <c r="B25" s="13">
        <v>19557.510000000002</v>
      </c>
      <c r="C25" s="31">
        <v>0.21669964906561637</v>
      </c>
      <c r="D25" s="15"/>
      <c r="E25" s="13">
        <v>16192</v>
      </c>
      <c r="F25" s="31">
        <v>-0.17208274468477847</v>
      </c>
      <c r="G25" s="15"/>
      <c r="H25" s="13">
        <v>17299</v>
      </c>
      <c r="I25" s="31">
        <v>0.06836709486166008</v>
      </c>
      <c r="J25" s="15"/>
      <c r="K25" s="13">
        <v>18633.22</v>
      </c>
      <c r="L25" s="31">
        <v>0.07712700156078393</v>
      </c>
      <c r="M25" s="15"/>
      <c r="N25" s="13">
        <v>20825.25</v>
      </c>
      <c r="O25" s="30">
        <v>0.1176409659736749</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3800.67</v>
      </c>
      <c r="C28" s="24">
        <v>0.046284418065596</v>
      </c>
      <c r="D28" s="6"/>
      <c r="E28" s="10">
        <v>2120.67</v>
      </c>
      <c r="F28" s="24">
        <v>-0.44202732676080797</v>
      </c>
      <c r="G28" s="6"/>
      <c r="H28" s="10">
        <v>3344.84</v>
      </c>
      <c r="I28" s="24">
        <v>0.5772562444887701</v>
      </c>
      <c r="J28" s="6"/>
      <c r="K28" s="10">
        <v>3267.43</v>
      </c>
      <c r="L28" s="24">
        <v>-0.02314310998433417</v>
      </c>
      <c r="M28" s="6"/>
      <c r="N28" s="10">
        <v>3940.41</v>
      </c>
      <c r="O28" s="24">
        <v>0.2059661568878293</v>
      </c>
    </row>
    <row r="29" spans="1:15" s="3" customFormat="1" ht="15">
      <c r="A29" s="6" t="s">
        <v>3</v>
      </c>
      <c r="B29" s="10">
        <v>4684.3</v>
      </c>
      <c r="C29" s="24">
        <v>-0.060773148333801076</v>
      </c>
      <c r="D29" s="6"/>
      <c r="E29" s="10">
        <v>5313.29</v>
      </c>
      <c r="F29" s="24">
        <v>0.13427619921866657</v>
      </c>
      <c r="G29" s="6"/>
      <c r="H29" s="10">
        <v>4727.92</v>
      </c>
      <c r="I29" s="24">
        <v>-0.11017091105510896</v>
      </c>
      <c r="J29" s="6"/>
      <c r="K29" s="10">
        <v>5219.72</v>
      </c>
      <c r="L29" s="24">
        <v>0.10402037259513701</v>
      </c>
      <c r="M29" s="6"/>
      <c r="N29" s="10">
        <v>5733.44</v>
      </c>
      <c r="O29" s="24">
        <v>0.09841907228740226</v>
      </c>
    </row>
    <row r="30" spans="1:15" s="3" customFormat="1" ht="15">
      <c r="A30" s="6" t="s">
        <v>4</v>
      </c>
      <c r="B30" s="10">
        <v>7659.15</v>
      </c>
      <c r="C30" s="24">
        <v>0.08044113975209162</v>
      </c>
      <c r="D30" s="6"/>
      <c r="E30" s="10">
        <v>5579.96</v>
      </c>
      <c r="F30" s="24">
        <v>-0.27146484923261716</v>
      </c>
      <c r="G30" s="6"/>
      <c r="H30" s="10">
        <v>6923.12</v>
      </c>
      <c r="I30" s="24">
        <v>0.24071140294912505</v>
      </c>
      <c r="J30" s="6"/>
      <c r="K30" s="10">
        <v>7601.21</v>
      </c>
      <c r="L30" s="24">
        <v>0.09794572389327358</v>
      </c>
      <c r="M30" s="6"/>
      <c r="N30" s="10">
        <v>6975.66</v>
      </c>
      <c r="O30" s="24">
        <v>-0.08229610811962834</v>
      </c>
    </row>
    <row r="31" spans="1:15" s="3" customFormat="1" ht="15">
      <c r="A31" s="6" t="s">
        <v>5</v>
      </c>
      <c r="B31" s="10">
        <v>5062.07</v>
      </c>
      <c r="C31" s="24">
        <v>-0.01061879446485809</v>
      </c>
      <c r="D31" s="6"/>
      <c r="E31" s="10">
        <v>5254.56</v>
      </c>
      <c r="F31" s="24">
        <v>0.03802594590750438</v>
      </c>
      <c r="G31" s="6"/>
      <c r="H31" s="10">
        <v>5851.02</v>
      </c>
      <c r="I31" s="24">
        <v>0.11351283456654791</v>
      </c>
      <c r="J31" s="6"/>
      <c r="K31" s="10">
        <v>5865.78</v>
      </c>
      <c r="L31" s="24">
        <v>0.002522637078663089</v>
      </c>
      <c r="M31" s="6"/>
      <c r="N31" s="10">
        <v>5506.29</v>
      </c>
      <c r="O31" s="24">
        <v>-0.06128596708366147</v>
      </c>
    </row>
    <row r="32" spans="1:15" s="3" customFormat="1" ht="15">
      <c r="A32" s="12" t="s">
        <v>6</v>
      </c>
      <c r="B32" s="13">
        <v>21206.190000000002</v>
      </c>
      <c r="C32" s="31">
        <v>0.018292217380343687</v>
      </c>
      <c r="D32" s="15"/>
      <c r="E32" s="13">
        <v>18268.48</v>
      </c>
      <c r="F32" s="31">
        <v>-0.13853077804169456</v>
      </c>
      <c r="G32" s="15"/>
      <c r="H32" s="13">
        <v>20846.9</v>
      </c>
      <c r="I32" s="31">
        <v>0.14114036854735598</v>
      </c>
      <c r="J32" s="15"/>
      <c r="K32" s="13">
        <v>21954.14</v>
      </c>
      <c r="L32" s="31">
        <v>0.053112932858122686</v>
      </c>
      <c r="M32" s="15"/>
      <c r="N32" s="13">
        <v>22155.8</v>
      </c>
      <c r="O32" s="30">
        <v>0.009185511252091855</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3716.24</v>
      </c>
      <c r="C35" s="24">
        <v>-0.05689001905893044</v>
      </c>
      <c r="D35" s="6"/>
      <c r="E35" s="10">
        <v>3489.22</v>
      </c>
      <c r="F35" s="24">
        <v>-0.06108862721460401</v>
      </c>
      <c r="G35" s="6"/>
      <c r="H35" s="10">
        <v>2935.66</v>
      </c>
      <c r="I35" s="24">
        <v>-0.15864863780443766</v>
      </c>
      <c r="J35" s="6"/>
      <c r="K35" s="10">
        <v>3114.14</v>
      </c>
      <c r="L35" s="24">
        <v>0.06079723128700191</v>
      </c>
      <c r="M35" s="29"/>
      <c r="N35" s="10">
        <v>2433.91</v>
      </c>
      <c r="O35" s="24">
        <v>-0.21843269730969064</v>
      </c>
    </row>
    <row r="36" spans="1:15" s="25" customFormat="1" ht="15">
      <c r="A36" s="6" t="s">
        <v>3</v>
      </c>
      <c r="B36" s="10">
        <v>6136.02</v>
      </c>
      <c r="C36" s="24">
        <v>0.07021613551375804</v>
      </c>
      <c r="D36" s="6"/>
      <c r="E36" s="10">
        <v>5954.19</v>
      </c>
      <c r="F36" s="24">
        <v>-0.029633215015596563</v>
      </c>
      <c r="G36" s="6"/>
      <c r="H36" s="10">
        <v>4067.7</v>
      </c>
      <c r="I36" s="24">
        <v>-0.3168340278022703</v>
      </c>
      <c r="J36" s="6"/>
      <c r="K36" s="10">
        <v>5136.1</v>
      </c>
      <c r="L36" s="24">
        <v>0.26265457137940373</v>
      </c>
      <c r="M36" s="29"/>
      <c r="N36" s="10">
        <v>3282.83</v>
      </c>
      <c r="O36" s="24">
        <v>-0.36083214890675813</v>
      </c>
    </row>
    <row r="37" spans="1:15" s="25" customFormat="1" ht="15">
      <c r="A37" s="6" t="s">
        <v>4</v>
      </c>
      <c r="B37" s="10">
        <v>6978.04</v>
      </c>
      <c r="C37" s="24">
        <v>0.0003411863536927128</v>
      </c>
      <c r="D37" s="6"/>
      <c r="E37" s="10">
        <v>6473.79</v>
      </c>
      <c r="F37" s="24">
        <v>-0.072262411794716</v>
      </c>
      <c r="G37" s="6"/>
      <c r="H37" s="10">
        <v>5868.92</v>
      </c>
      <c r="I37" s="24">
        <v>-0.09343367640902778</v>
      </c>
      <c r="J37" s="6"/>
      <c r="K37" s="10">
        <v>7233.74</v>
      </c>
      <c r="L37" s="24">
        <v>0.23255045221267281</v>
      </c>
      <c r="M37" s="29"/>
      <c r="N37" s="10">
        <v>7234.39</v>
      </c>
      <c r="O37" s="24">
        <v>8.985669930085208E-05</v>
      </c>
    </row>
    <row r="38" spans="1:15" s="25" customFormat="1" ht="15">
      <c r="A38" s="6" t="s">
        <v>5</v>
      </c>
      <c r="B38" s="10">
        <v>5469.55</v>
      </c>
      <c r="C38" s="24">
        <v>-0.006672369235910165</v>
      </c>
      <c r="D38" s="6"/>
      <c r="E38" s="10">
        <v>5758.1</v>
      </c>
      <c r="F38" s="24">
        <v>0.05275571116453825</v>
      </c>
      <c r="G38" s="6"/>
      <c r="H38" s="10">
        <v>4914.73</v>
      </c>
      <c r="I38" s="24">
        <v>-0.14646671645160744</v>
      </c>
      <c r="J38" s="6"/>
      <c r="K38" s="10">
        <v>5450.19</v>
      </c>
      <c r="L38" s="24">
        <v>0.10895003387775118</v>
      </c>
      <c r="M38" s="29"/>
      <c r="N38" s="10">
        <v>4789.96</v>
      </c>
      <c r="O38" s="24">
        <v>-0.12113889607518263</v>
      </c>
    </row>
    <row r="39" spans="1:15" s="25" customFormat="1" ht="15">
      <c r="A39" s="12" t="s">
        <v>6</v>
      </c>
      <c r="B39" s="13">
        <v>22299.85</v>
      </c>
      <c r="C39" s="28">
        <v>0.006501683532077347</v>
      </c>
      <c r="D39" s="15"/>
      <c r="E39" s="13">
        <v>21675.300000000003</v>
      </c>
      <c r="F39" s="28">
        <v>-0.028006914844718494</v>
      </c>
      <c r="G39" s="15"/>
      <c r="H39" s="13">
        <v>17787.01</v>
      </c>
      <c r="I39" s="28">
        <v>-0.17938805921948042</v>
      </c>
      <c r="J39" s="15"/>
      <c r="K39" s="13">
        <v>20934.17</v>
      </c>
      <c r="L39" s="28">
        <v>0.17693586499361053</v>
      </c>
      <c r="M39" s="15"/>
      <c r="N39" s="13">
        <v>17741.09</v>
      </c>
      <c r="O39" s="33">
        <v>-0.15252957246453996</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f>'[1]Sheet1'!$H$35</f>
        <v>3887.93</v>
      </c>
      <c r="C42" s="24">
        <f>IF(AND(B42=0),"(+0%)",(B42-N35)/N35)</f>
        <v>0.5974008899260861</v>
      </c>
      <c r="D42" s="6"/>
      <c r="E42" s="10">
        <f>'[1]Sheet1'!$N$35</f>
        <v>2614.7</v>
      </c>
      <c r="F42" s="24">
        <f>IF(AND(E42=0),"(+0%)",(E42-B42)/B42)</f>
        <v>-0.3274827478889795</v>
      </c>
      <c r="G42" s="6"/>
      <c r="H42" s="34">
        <f>'[2]Sheet1'!$B$44</f>
        <v>3138.78</v>
      </c>
      <c r="I42" s="35">
        <f>IF(AND(H42=0),"(+0%)",(H42-E42)/E42)</f>
        <v>0.20043599648143207</v>
      </c>
      <c r="J42" s="29"/>
      <c r="K42" s="34">
        <f>'[2]Sheet1'!$H$44</f>
        <v>2886.39</v>
      </c>
      <c r="L42" s="35">
        <f>IF(AND(K42=0),"(+0%)",(K42-H42)/H42)</f>
        <v>-0.08041022308030518</v>
      </c>
      <c r="M42" s="29"/>
      <c r="N42" s="34">
        <f>'[2]Sheet1'!$N$44</f>
        <v>2512.42</v>
      </c>
      <c r="O42" s="24">
        <f>IF(AND(N42=0),"(+0%)",(N42-K42)/K42)</f>
        <v>-0.1295632260366755</v>
      </c>
    </row>
    <row r="43" spans="1:15" s="3" customFormat="1" ht="15">
      <c r="A43" s="6" t="s">
        <v>3</v>
      </c>
      <c r="B43" s="10">
        <f>'[1]Sheet1'!$I$35</f>
        <v>4521.12</v>
      </c>
      <c r="C43" s="24">
        <f>IF(AND(B43=0),"(+0%)",(B43-N36)/N36)</f>
        <v>0.3772019873097297</v>
      </c>
      <c r="D43" s="6"/>
      <c r="E43" s="10">
        <f>'[1]Sheet1'!$O$35</f>
        <v>3926.01</v>
      </c>
      <c r="F43" s="24">
        <f>IF(AND(E43=0),"(+0%)",(E43-B43)/B43)</f>
        <v>-0.13162888841702933</v>
      </c>
      <c r="G43" s="6"/>
      <c r="H43" s="34">
        <f>'[2]Sheet1'!$C$44</f>
        <v>5145.62</v>
      </c>
      <c r="I43" s="35">
        <f>IF(AND(H43=0),"(+0%)",(H43-E43)/E43)</f>
        <v>0.31064872478674266</v>
      </c>
      <c r="J43" s="29"/>
      <c r="K43" s="34">
        <f>'[2]Sheet1'!$I$44</f>
        <v>4063.54</v>
      </c>
      <c r="L43" s="35">
        <f>IF(AND(K43=0),"(+0%)",(K43-H43)/H43)</f>
        <v>-0.21029147119297575</v>
      </c>
      <c r="M43" s="29"/>
      <c r="N43" s="34">
        <f>'[2]Sheet1'!$O$44</f>
        <v>3248.49</v>
      </c>
      <c r="O43" s="24">
        <f>IF(AND(N43=0),"(+0%)",(N43-K43)/K43)</f>
        <v>-0.20057634476343292</v>
      </c>
    </row>
    <row r="44" spans="1:15" s="3" customFormat="1" ht="15">
      <c r="A44" s="6" t="s">
        <v>4</v>
      </c>
      <c r="B44" s="10">
        <f>'[1]Sheet1'!$J$35</f>
        <v>6924.97</v>
      </c>
      <c r="C44" s="24">
        <f>IF(AND(B44=0),"(+0%)",(B44-N37)/N37)</f>
        <v>-0.04277071045381851</v>
      </c>
      <c r="D44" s="6"/>
      <c r="E44" s="10">
        <f>'[1]Sheet1'!$P$35</f>
        <v>7364.86</v>
      </c>
      <c r="F44" s="24">
        <f>IF(AND(E44=0),"(+0%)",(E44-B44)/B44)</f>
        <v>0.06352229684749529</v>
      </c>
      <c r="G44" s="6"/>
      <c r="H44" s="34">
        <f>'[2]Sheet1'!$D$44</f>
        <v>7909.29</v>
      </c>
      <c r="I44" s="35">
        <f>IF(AND(H44=0),"(+0%)",(H44-E44)/E44)</f>
        <v>0.07392265433423043</v>
      </c>
      <c r="J44" s="29"/>
      <c r="K44" s="34">
        <f>'[2]Sheet1'!$J$44</f>
        <v>5506.79</v>
      </c>
      <c r="L44" s="35">
        <f>IF(AND(K44=0),"(+0%)",(K44-H44)/H44)</f>
        <v>-0.30375672152620525</v>
      </c>
      <c r="M44" s="29"/>
      <c r="N44" s="34">
        <f>'[2]Sheet1'!$P$44</f>
        <v>5706.33</v>
      </c>
      <c r="O44" s="24">
        <f>IF(AND(N44=0),"(+0%)",(N44-K44)/K44)</f>
        <v>0.036235265917167706</v>
      </c>
    </row>
    <row r="45" spans="1:15" s="3" customFormat="1" ht="15">
      <c r="A45" s="6" t="s">
        <v>5</v>
      </c>
      <c r="B45" s="10">
        <f>'[1]Sheet1'!$K$35</f>
        <v>4797.91</v>
      </c>
      <c r="C45" s="24">
        <f>IF(AND(B45=0),"(+0%)",(B45-N38)/N38)</f>
        <v>0.0016597215843138185</v>
      </c>
      <c r="D45" s="6"/>
      <c r="E45" s="10">
        <f>'[1]Sheet1'!$Q$35</f>
        <v>5771.34</v>
      </c>
      <c r="F45" s="24">
        <f>IF(AND(E45=0),"(+0%)",(E45-B45)/B45)</f>
        <v>0.2028862567242821</v>
      </c>
      <c r="G45" s="6"/>
      <c r="H45" s="34">
        <f>'[2]Sheet1'!$E$44</f>
        <v>5453.22</v>
      </c>
      <c r="I45" s="35">
        <f>IF(AND(H45=0),"(+0%)",(H45-E45)/E45)</f>
        <v>-0.05512064789113098</v>
      </c>
      <c r="J45" s="29"/>
      <c r="K45" s="34">
        <f>'[2]Sheet1'!$K$44</f>
        <v>4727.46</v>
      </c>
      <c r="L45" s="35">
        <f>IF(AND(K45=0),"(+0%)",(K45-H45)/H45)</f>
        <v>-0.13308834046673346</v>
      </c>
      <c r="M45" s="29"/>
      <c r="N45" s="34">
        <f>'[2]Sheet1'!$Q$44</f>
        <v>4659.92</v>
      </c>
      <c r="O45" s="24">
        <f>IF(AND(N45=0),"(+0%)",(N45-K45)/K45)</f>
        <v>-0.014286741717539643</v>
      </c>
    </row>
    <row r="46" spans="1:15" s="3" customFormat="1" ht="15">
      <c r="A46" s="12" t="s">
        <v>6</v>
      </c>
      <c r="B46" s="13">
        <f>SUM(B42:B45)</f>
        <v>20131.93</v>
      </c>
      <c r="C46" s="31">
        <f>IF((B46=0),"(+0%)",IF((B43=0),((B42-N35)/N35),IF((B44=0),((B42+B43)-(N35+N36))/(N35+N36),IF((B45=0),((B42+B43+B44)-(N35+N36+N37))/(N35+N36+N37),(B46-N39)/N39))))</f>
        <v>0.13476285842639885</v>
      </c>
      <c r="D46" s="15"/>
      <c r="E46" s="13">
        <f>SUM(E42:E45)</f>
        <v>19676.91</v>
      </c>
      <c r="F46" s="31">
        <f>IF((E46=0),"(+0%)",IF((E43=0),((E42-B42)/B42),IF((E44=0),((E42+E43)-(B42+B43))/(B42+B43),IF((E45=0),((E42+E43+E44)-(B42+B43+B44))/(B42+B43+B44),(E46-B46)/B46))))</f>
        <v>-0.02260190652361698</v>
      </c>
      <c r="G46" s="15"/>
      <c r="H46" s="13">
        <f>SUM(H42:H45)</f>
        <v>21646.91</v>
      </c>
      <c r="I46" s="31">
        <f>IF((H46=0),"(+0%)",IF((H43=0),((H42-E42)/E42),IF((H44=0),((H42+H43)-(E42+E43))/(E42+E43),IF((H45=0),((H42+H43+H44)-(E42+E43+E44))/(E42+E43+E44),(H46-E46)/E46))))</f>
        <v>0.1001173456604721</v>
      </c>
      <c r="J46" s="15"/>
      <c r="K46" s="13">
        <f>SUM(K42:K45)</f>
        <v>17184.18</v>
      </c>
      <c r="L46" s="31">
        <f>IF((K46=0),"(+0%)",IF((K43=0),((K42-H42)/H42),IF((K44=0),((K42+K43)-(H42+H43))/(H42+H43),IF((K45=0),((K42+K43+K44)-(H42+H43+H44))/(H42+H43+H44),(K46-H46)/H46))))</f>
        <v>-0.20616014017705064</v>
      </c>
      <c r="M46" s="15"/>
      <c r="N46" s="13">
        <f>SUM(N42:N45)</f>
        <v>16127.16</v>
      </c>
      <c r="O46" s="30">
        <f>IF((N46=0),"(+0%)",IF((N43=0),((N42-K42)/K42),IF((N44=0),((N42+N43)-(K42+K43))/(K42+K43),IF((N45=0),((N42+N43+N44)-(K42+K43+K44))/(K42+K43+K44),(N46-K46)/K46))))</f>
        <v>-0.06151122718686609</v>
      </c>
    </row>
    <row r="47" spans="1:15" s="25" customFormat="1" ht="15">
      <c r="A47" s="6"/>
      <c r="B47" s="6"/>
      <c r="C47" s="6"/>
      <c r="D47" s="6"/>
      <c r="E47" s="6"/>
      <c r="F47" s="6"/>
      <c r="G47" s="6"/>
      <c r="H47" s="6"/>
      <c r="I47" s="6"/>
      <c r="J47" s="6"/>
      <c r="K47" s="29"/>
      <c r="L47" s="29"/>
      <c r="M47" s="29"/>
      <c r="N47" s="6"/>
      <c r="O47" s="6"/>
    </row>
    <row r="48" spans="1:15" s="38"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41">
        <v>2612.02</v>
      </c>
      <c r="C49" s="42">
        <v>0.039643053311150166</v>
      </c>
      <c r="D49" s="43"/>
      <c r="E49" s="41">
        <v>1627.59</v>
      </c>
      <c r="F49" s="42">
        <v>-0.3768845567798103</v>
      </c>
      <c r="G49" s="43"/>
      <c r="H49" s="41">
        <v>1607.55</v>
      </c>
      <c r="I49" s="42">
        <v>-0.012312683169594286</v>
      </c>
      <c r="J49" s="43"/>
      <c r="K49" s="41">
        <f>'[3]Sheet1'!$B$44</f>
        <v>1718.74</v>
      </c>
      <c r="L49" s="44">
        <f>IF(AND(K49=0),"(+0%)",(K49-H49)/H49)</f>
        <v>0.06916736648937828</v>
      </c>
      <c r="M49" s="45"/>
      <c r="N49" s="41">
        <f>'[3]Sheet1'!$H$44</f>
        <v>1979.93</v>
      </c>
      <c r="O49" s="42">
        <f>IF(AND(N49=0),"(+0%)",(N49-K49)/K49)</f>
        <v>0.15196597507476411</v>
      </c>
    </row>
    <row r="50" spans="1:15" s="25" customFormat="1" ht="15">
      <c r="A50" s="6" t="s">
        <v>3</v>
      </c>
      <c r="B50" s="41">
        <v>3759.76</v>
      </c>
      <c r="C50" s="42">
        <v>0.15738697056170728</v>
      </c>
      <c r="D50" s="43"/>
      <c r="E50" s="41">
        <v>3282.81</v>
      </c>
      <c r="F50" s="42">
        <v>-0.12685650147881786</v>
      </c>
      <c r="G50" s="43"/>
      <c r="H50" s="41">
        <v>3494.96</v>
      </c>
      <c r="I50" s="42">
        <v>0.06462451375498432</v>
      </c>
      <c r="J50" s="43"/>
      <c r="K50" s="41">
        <f>'[3]Sheet1'!$C$44</f>
        <v>1936.2</v>
      </c>
      <c r="L50" s="44">
        <f>IF(AND(K50=0),"(+0%)",(K50-H50)/H50)</f>
        <v>-0.44600224323025156</v>
      </c>
      <c r="M50" s="45"/>
      <c r="N50" s="41">
        <f>'[3]Sheet1'!$I$44</f>
        <v>4162.83</v>
      </c>
      <c r="O50" s="42">
        <f>IF(AND(N50=0),"(+0%)",(N50-K50)/K50)</f>
        <v>1.1500000000000001</v>
      </c>
    </row>
    <row r="51" spans="1:15" s="25" customFormat="1" ht="15">
      <c r="A51" s="6" t="s">
        <v>4</v>
      </c>
      <c r="B51" s="41">
        <v>4391.58</v>
      </c>
      <c r="C51" s="42">
        <v>-0.23040202722240039</v>
      </c>
      <c r="D51" s="43"/>
      <c r="E51" s="41">
        <v>4420.3</v>
      </c>
      <c r="F51" s="42">
        <v>0.0065397875024479244</v>
      </c>
      <c r="G51" s="43"/>
      <c r="H51" s="41">
        <v>5162.85</v>
      </c>
      <c r="I51" s="42">
        <v>0.1679863357690655</v>
      </c>
      <c r="J51" s="43"/>
      <c r="K51" s="41">
        <f>'[3]Sheet1'!$D$44</f>
        <v>4726.43</v>
      </c>
      <c r="L51" s="44">
        <f>IF(AND(K51=0),"(+0%)",(K51-H51)/H51)</f>
        <v>-0.08453083083955568</v>
      </c>
      <c r="M51" s="45"/>
      <c r="N51" s="41">
        <f>'[3]Sheet1'!$J$44</f>
        <v>5147.89</v>
      </c>
      <c r="O51" s="42">
        <f>IF(AND(N51=0),"(+0%)",(N51-K51)/K51)</f>
        <v>0.08917089642711307</v>
      </c>
    </row>
    <row r="52" spans="1:15" s="25" customFormat="1" ht="15">
      <c r="A52" s="6" t="s">
        <v>5</v>
      </c>
      <c r="B52" s="41">
        <v>4156.63</v>
      </c>
      <c r="C52" s="42">
        <v>-0.1080040000686707</v>
      </c>
      <c r="D52" s="43"/>
      <c r="E52" s="41">
        <v>4214.98</v>
      </c>
      <c r="F52" s="42">
        <v>0.014037814287054525</v>
      </c>
      <c r="G52" s="43"/>
      <c r="H52" s="41">
        <v>4442.27</v>
      </c>
      <c r="I52" s="42">
        <v>0.0539243365330324</v>
      </c>
      <c r="J52" s="43"/>
      <c r="K52" s="41">
        <f>'[3]Sheet1'!$E$44</f>
        <v>4884.39</v>
      </c>
      <c r="L52" s="44">
        <f>IF(AND(K52=0),"(+0%)",(K52-H52)/H52)</f>
        <v>0.09952569294527344</v>
      </c>
      <c r="M52" s="45"/>
      <c r="N52" s="41">
        <f>'[3]Sheet1'!$K$44</f>
        <v>5203.1</v>
      </c>
      <c r="O52" s="42">
        <f>IF(AND(N52=0),"(+0%)",(N52-K52)/K52)</f>
        <v>0.06525072731702423</v>
      </c>
    </row>
    <row r="53" spans="1:15" s="25" customFormat="1" ht="15">
      <c r="A53" s="36" t="s">
        <v>6</v>
      </c>
      <c r="B53" s="46">
        <v>14919.990000000002</v>
      </c>
      <c r="C53" s="47">
        <v>-0.0748532289628179</v>
      </c>
      <c r="D53" s="48"/>
      <c r="E53" s="46">
        <v>13545.68</v>
      </c>
      <c r="F53" s="47">
        <v>-0.09211199203216631</v>
      </c>
      <c r="G53" s="48"/>
      <c r="H53" s="46">
        <v>14707.630000000001</v>
      </c>
      <c r="I53" s="47">
        <v>0.08578011587458147</v>
      </c>
      <c r="J53" s="48"/>
      <c r="K53" s="49">
        <f>SUM(K49:K52)</f>
        <v>13265.760000000002</v>
      </c>
      <c r="L53" s="50">
        <f>IF((K53=0),"(+0%)",IF((K50=0),((K49-H49)/H49),IF((K51=0),((K49+K50)-(H49+H50))/(H49+H50),IF((K52=0),((K49+K50+K51)-(H49+H50+H51))/(H49+H50+H51),(K53-H53)/H53))))</f>
        <v>-0.0980355094600557</v>
      </c>
      <c r="M53" s="51"/>
      <c r="N53" s="46">
        <f>SUM(N49:N52)</f>
        <v>16493.75</v>
      </c>
      <c r="O53" s="52">
        <f>IF((N53=0),"(+0%)",IF((N50=0),((N49-K49)/K49),IF((N51=0),((N49+N50)-(K49+K50))/(K49+K50),IF((N52=0),((N49+N50+N51)-(K49+K50+K51))/(K49+K50+K51),(N53-K53)/K53))))</f>
        <v>0.2433324589017137</v>
      </c>
    </row>
    <row r="54" spans="1:15" s="25" customFormat="1" ht="15">
      <c r="A54" s="6"/>
      <c r="B54" s="6"/>
      <c r="C54" s="6"/>
      <c r="D54" s="6"/>
      <c r="E54" s="6"/>
      <c r="F54" s="6"/>
      <c r="G54" s="6"/>
      <c r="H54" s="6"/>
      <c r="I54" s="11"/>
      <c r="J54" s="6"/>
      <c r="K54" s="29"/>
      <c r="L54" s="29"/>
      <c r="M54" s="29"/>
      <c r="N54" s="6"/>
      <c r="O54" s="6"/>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41">
        <f>'[3]Sheet1'!$N$44</f>
        <v>2047.05</v>
      </c>
      <c r="C56" s="42">
        <f>IF(AND(B56=0),"(+0%)",(B56-N49)/N49)</f>
        <v>0.033900188390498597</v>
      </c>
      <c r="D56" s="43"/>
      <c r="E56" s="41">
        <f>'[4]Sheet1'!$B$46</f>
        <v>2322.98</v>
      </c>
      <c r="F56" s="42">
        <f>IF(AND(E56=0),"(+0%)",(E56-B56)/B56)</f>
        <v>0.13479397181309694</v>
      </c>
      <c r="G56" s="43"/>
      <c r="H56" s="41">
        <f>'[4]Sheet1'!$H$46</f>
        <v>0</v>
      </c>
      <c r="I56" s="42" t="str">
        <f>IF(AND(H56=0),"(+0%)",(H56-E56)/E56)</f>
        <v>(+0%)</v>
      </c>
      <c r="J56" s="43"/>
      <c r="K56" s="41">
        <f>'[4]Sheet1'!$N$46</f>
        <v>0</v>
      </c>
      <c r="L56" s="44" t="str">
        <f>IF(AND(K56=0),"(+0%)",(K56-H56)/H56)</f>
        <v>(+0%)</v>
      </c>
      <c r="M56" s="45"/>
      <c r="N56" s="41">
        <v>0</v>
      </c>
      <c r="O56" s="42" t="str">
        <f>IF(AND(N56=0),"(+0%)",(N56-K56)/K56)</f>
        <v>(+0%)</v>
      </c>
    </row>
    <row r="57" spans="1:15" s="25" customFormat="1" ht="15">
      <c r="A57" s="6" t="s">
        <v>3</v>
      </c>
      <c r="B57" s="41">
        <f>'[3]Sheet1'!$O$44</f>
        <v>4302.7</v>
      </c>
      <c r="C57" s="42">
        <f>IF(AND(B57=0),"(+0%)",(B57-N50)/N50)</f>
        <v>0.03359973863933908</v>
      </c>
      <c r="D57" s="43"/>
      <c r="E57" s="41">
        <f>'[4]Sheet1'!$C$46</f>
        <v>4106.38</v>
      </c>
      <c r="F57" s="42">
        <f>IF(AND(E57=0),"(+0%)",(E57-B57)/B57)</f>
        <v>-0.045627164338671</v>
      </c>
      <c r="G57" s="43"/>
      <c r="H57" s="41">
        <f>'[4]Sheet1'!$I$46</f>
        <v>0</v>
      </c>
      <c r="I57" s="42" t="str">
        <f>IF(AND(H57=0),"(+0%)",(H57-E57)/E57)</f>
        <v>(+0%)</v>
      </c>
      <c r="J57" s="43"/>
      <c r="K57" s="41">
        <f>'[4]Sheet1'!$O$46</f>
        <v>0</v>
      </c>
      <c r="L57" s="44" t="str">
        <f>IF(AND(K57=0),"(+0%)",(K57-H57)/H57)</f>
        <v>(+0%)</v>
      </c>
      <c r="M57" s="45"/>
      <c r="N57" s="41">
        <v>0</v>
      </c>
      <c r="O57" s="42" t="str">
        <f>IF(AND(N57=0),"(+0%)",(N57-K57)/K57)</f>
        <v>(+0%)</v>
      </c>
    </row>
    <row r="58" spans="1:15" ht="15">
      <c r="A58" s="6" t="s">
        <v>4</v>
      </c>
      <c r="B58" s="41">
        <f>'[3]Sheet1'!$P$44</f>
        <v>5807.29</v>
      </c>
      <c r="C58" s="42">
        <f>IF(AND(B58=0),"(+0%)",(B58-N51)/N51)</f>
        <v>0.12809131508249003</v>
      </c>
      <c r="D58" s="43"/>
      <c r="E58" s="41">
        <f>'[4]Sheet1'!$D$46</f>
        <v>9070.01</v>
      </c>
      <c r="F58" s="42">
        <f>IF(AND(E58=0),"(+0%)",(E58-B58)/B58)</f>
        <v>0.5618317666243635</v>
      </c>
      <c r="G58" s="43"/>
      <c r="H58" s="41">
        <f>'[4]Sheet1'!$J$46</f>
        <v>0</v>
      </c>
      <c r="I58" s="42" t="str">
        <f>IF(AND(H58=0),"(+0%)",(H58-E58)/E58)</f>
        <v>(+0%)</v>
      </c>
      <c r="J58" s="43"/>
      <c r="K58" s="41">
        <f>'[4]Sheet1'!$P$46</f>
        <v>0</v>
      </c>
      <c r="L58" s="44" t="str">
        <f>IF(AND(K58=0),"(+0%)",(K58-H58)/H58)</f>
        <v>(+0%)</v>
      </c>
      <c r="M58" s="45"/>
      <c r="N58" s="41">
        <v>0</v>
      </c>
      <c r="O58" s="42" t="str">
        <f>IF(AND(N58=0),"(+0%)",(N58-K58)/K58)</f>
        <v>(+0%)</v>
      </c>
    </row>
    <row r="59" spans="1:15" ht="15">
      <c r="A59" s="6" t="s">
        <v>5</v>
      </c>
      <c r="B59" s="41">
        <f>'[3]Sheet1'!$Q$44</f>
        <v>5475</v>
      </c>
      <c r="C59" s="42">
        <f>IF(AND(B59=0),"(+0%)",(B59-N52)/N52)</f>
        <v>0.052257308143222235</v>
      </c>
      <c r="D59" s="43"/>
      <c r="E59" s="41">
        <f>'[4]Sheet1'!$E$46</f>
        <v>6099.18</v>
      </c>
      <c r="F59" s="42">
        <f>IF(AND(E59=0),"(+0%)",(E59-B59)/B59)</f>
        <v>0.11400547945205484</v>
      </c>
      <c r="G59" s="43"/>
      <c r="H59" s="41">
        <f>'[4]Sheet1'!$K$46</f>
        <v>0</v>
      </c>
      <c r="I59" s="42" t="str">
        <f>IF(AND(H59=0),"(+0%)",(H59-E59)/E59)</f>
        <v>(+0%)</v>
      </c>
      <c r="J59" s="43"/>
      <c r="K59" s="41">
        <f>'[4]Sheet1'!$Q$46</f>
        <v>0</v>
      </c>
      <c r="L59" s="44" t="str">
        <f>IF(AND(K59=0),"(+0%)",(K59-H59)/H59)</f>
        <v>(+0%)</v>
      </c>
      <c r="M59" s="45"/>
      <c r="N59" s="41">
        <v>0</v>
      </c>
      <c r="O59" s="42" t="str">
        <f>IF(AND(N59=0),"(+0%)",(N59-K59)/K59)</f>
        <v>(+0%)</v>
      </c>
    </row>
    <row r="60" spans="1:15" ht="15">
      <c r="A60" s="36" t="s">
        <v>6</v>
      </c>
      <c r="B60" s="46">
        <f>SUM(B56:B59)</f>
        <v>17632.04</v>
      </c>
      <c r="C60" s="47">
        <f>IF((B60=0),"(+0%)",IF((B57=0),((B56-N49)/N49),IF((B58=0),((B56+B57)-(N49+N50))/(N49+N50),IF((B59=0),((B56+B57+B58)-(N49+N50+N51))/(N49+N50+N51),(B60-N53)/N53))))</f>
        <v>0.06901341417203491</v>
      </c>
      <c r="D60" s="48"/>
      <c r="E60" s="46">
        <f>SUM(E56:E59)</f>
        <v>21598.550000000003</v>
      </c>
      <c r="F60" s="47">
        <f>IF((E60=0),"(+0%)",IF((E57=0),((E56-B56)/B56),IF((E58=0),((E56+E57)-(B56+B57))/(B56+B57),IF((E59=0),((E56+E57+E58)-(B56+B57+B58))/(B56+B57+B58),(E60-B60)/B60))))</f>
        <v>0.2249603562605349</v>
      </c>
      <c r="G60" s="48"/>
      <c r="H60" s="46">
        <f>SUM(H56:H59)</f>
        <v>0</v>
      </c>
      <c r="I60" s="47" t="str">
        <f>IF((H60=0),"(+0%)",IF((H57=0),((H56-E56)/E56),IF((H58=0),((H56+H57)-(E56+E57))/(E56+E57),IF((H59=0),((H56+H57+H58)-(E56+E57+E58))/(E56+E57+E58),(H60-E60)/E60))))</f>
        <v>(+0%)</v>
      </c>
      <c r="J60" s="48"/>
      <c r="K60" s="49">
        <f>SUM(K56:K59)</f>
        <v>0</v>
      </c>
      <c r="L60" s="50" t="str">
        <f>IF((K60=0),"(+0%)",IF((K57=0),((K56-H56)/H56),IF((K58=0),((K56+K57)-(H56+H57))/(H56+H57),IF((K59=0),((K56+K57+K58)-(H56+H57+H58))/(H56+H57+H58),(K60-H60)/H60))))</f>
        <v>(+0%)</v>
      </c>
      <c r="M60" s="51"/>
      <c r="N60" s="46">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300" verticalDpi="300" orientation="landscape" scale="63" r:id="rId1"/>
  <headerFooter alignWithMargins="0">
    <oddHeader>&amp;RDate of this Run:  &amp;D</oddHeader>
  </headerFooter>
  <ignoredErrors>
    <ignoredError sqref="E60 H60 K60 N60" formulaRange="1"/>
  </ignoredErrors>
</worksheet>
</file>

<file path=xl/worksheets/sheet10.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K56" sqref="K56"/>
    </sheetView>
  </sheetViews>
  <sheetFormatPr defaultColWidth="9.140625" defaultRowHeight="12.75"/>
  <cols>
    <col min="1" max="1" width="13.140625" style="6" customWidth="1"/>
    <col min="2" max="2" width="11.8515625" style="6" customWidth="1"/>
    <col min="3" max="3" width="8.8515625" style="6" customWidth="1"/>
    <col min="4" max="4" width="3.00390625" style="6" customWidth="1"/>
    <col min="5" max="5" width="13.00390625" style="6" customWidth="1"/>
    <col min="6" max="6" width="9.7109375" style="6" customWidth="1"/>
    <col min="7" max="7" width="3.28125" style="6" customWidth="1"/>
    <col min="8" max="8" width="12.140625" style="6" customWidth="1"/>
    <col min="9" max="9" width="9.7109375" style="6" customWidth="1"/>
    <col min="10" max="10" width="3.140625" style="6" customWidth="1"/>
    <col min="11" max="11" width="12.28125" style="29" customWidth="1"/>
    <col min="12" max="12" width="9.7109375" style="29" customWidth="1"/>
    <col min="13" max="13" width="2.140625" style="29" customWidth="1"/>
    <col min="14" max="14" width="11.57421875" style="6" bestFit="1" customWidth="1"/>
    <col min="15" max="15" width="10.28125" style="6" customWidth="1"/>
    <col min="16" max="16384" width="9.140625" style="29" customWidth="1"/>
  </cols>
  <sheetData>
    <row r="1" spans="1:15" s="32" customFormat="1" ht="18">
      <c r="A1" s="1" t="s">
        <v>15</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17</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4817.97</v>
      </c>
      <c r="F7" s="11"/>
      <c r="G7" s="6"/>
      <c r="H7" s="10">
        <v>4683.59</v>
      </c>
      <c r="I7" s="11">
        <v>-0.02789141484899244</v>
      </c>
      <c r="J7" s="6"/>
      <c r="K7" s="10">
        <v>4954</v>
      </c>
      <c r="L7" s="11">
        <v>0.05773562587673128</v>
      </c>
      <c r="M7" s="6"/>
      <c r="N7" s="10">
        <v>5754</v>
      </c>
      <c r="O7" s="11">
        <v>0.16148566814695195</v>
      </c>
    </row>
    <row r="8" spans="1:15" s="3" customFormat="1" ht="15">
      <c r="A8" s="6" t="s">
        <v>3</v>
      </c>
      <c r="B8" s="10"/>
      <c r="C8" s="11"/>
      <c r="D8" s="6"/>
      <c r="E8" s="10">
        <v>6626</v>
      </c>
      <c r="F8" s="11"/>
      <c r="G8" s="6"/>
      <c r="H8" s="10">
        <v>7597.45</v>
      </c>
      <c r="I8" s="11">
        <v>0.14661183217627524</v>
      </c>
      <c r="J8" s="6"/>
      <c r="K8" s="10">
        <v>9278</v>
      </c>
      <c r="L8" s="11">
        <v>0.22119921815872434</v>
      </c>
      <c r="M8" s="6"/>
      <c r="N8" s="10">
        <v>10555</v>
      </c>
      <c r="O8" s="11">
        <v>0.13763742185815908</v>
      </c>
    </row>
    <row r="9" spans="1:15" s="3" customFormat="1" ht="15">
      <c r="A9" s="6" t="s">
        <v>4</v>
      </c>
      <c r="B9" s="10">
        <v>10915.42</v>
      </c>
      <c r="C9" s="11"/>
      <c r="D9" s="6"/>
      <c r="E9" s="10">
        <v>11234.36</v>
      </c>
      <c r="F9" s="11">
        <v>0.02921921465229927</v>
      </c>
      <c r="G9" s="6"/>
      <c r="H9" s="10">
        <v>12918.48</v>
      </c>
      <c r="I9" s="11">
        <v>0.1499079609341341</v>
      </c>
      <c r="J9" s="6"/>
      <c r="K9" s="10">
        <v>15624</v>
      </c>
      <c r="L9" s="11">
        <v>0.20943021160384198</v>
      </c>
      <c r="M9" s="6"/>
      <c r="N9" s="10">
        <v>16646</v>
      </c>
      <c r="O9" s="11">
        <v>0.06541218637992832</v>
      </c>
    </row>
    <row r="10" spans="1:15" s="3" customFormat="1" ht="15">
      <c r="A10" s="6" t="s">
        <v>5</v>
      </c>
      <c r="B10" s="10">
        <v>4511.41</v>
      </c>
      <c r="C10" s="11"/>
      <c r="D10" s="6"/>
      <c r="E10" s="10">
        <v>4895.65</v>
      </c>
      <c r="F10" s="11">
        <v>0.0851707115957095</v>
      </c>
      <c r="G10" s="6"/>
      <c r="H10" s="10">
        <v>5726.95</v>
      </c>
      <c r="I10" s="11">
        <v>0.1698038054190966</v>
      </c>
      <c r="J10" s="6"/>
      <c r="K10" s="10">
        <v>6118</v>
      </c>
      <c r="L10" s="11">
        <v>0.06828241908869472</v>
      </c>
      <c r="M10" s="6"/>
      <c r="N10" s="10">
        <v>7615</v>
      </c>
      <c r="O10" s="11">
        <v>0.2446878064727035</v>
      </c>
    </row>
    <row r="11" spans="1:15" s="3" customFormat="1" ht="15">
      <c r="A11" s="12" t="s">
        <v>6</v>
      </c>
      <c r="B11" s="13">
        <v>15426.83</v>
      </c>
      <c r="C11" s="14"/>
      <c r="D11" s="15"/>
      <c r="E11" s="13">
        <v>27573.980000000003</v>
      </c>
      <c r="F11" s="14">
        <v>0.045581626296523674</v>
      </c>
      <c r="G11" s="15"/>
      <c r="H11" s="13">
        <v>30926.47</v>
      </c>
      <c r="I11" s="16">
        <v>0.12158165052705476</v>
      </c>
      <c r="J11" s="17"/>
      <c r="K11" s="18">
        <v>35974</v>
      </c>
      <c r="L11" s="16">
        <v>0.16321067357509597</v>
      </c>
      <c r="M11" s="17"/>
      <c r="N11" s="18">
        <v>40570</v>
      </c>
      <c r="O11" s="19">
        <v>0.12775893701006283</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7497</v>
      </c>
      <c r="C14" s="11">
        <v>0.3029197080291971</v>
      </c>
      <c r="D14" s="6"/>
      <c r="E14" s="10">
        <v>6213.33</v>
      </c>
      <c r="F14" s="11">
        <v>-0.17122448979591837</v>
      </c>
      <c r="G14" s="6"/>
      <c r="H14" s="10">
        <v>6506</v>
      </c>
      <c r="I14" s="11">
        <v>0.04710356604268566</v>
      </c>
      <c r="J14" s="23"/>
      <c r="K14" s="10">
        <v>6840</v>
      </c>
      <c r="L14" s="11">
        <v>0.05133722717491546</v>
      </c>
      <c r="M14" s="6"/>
      <c r="N14" s="10">
        <v>7457</v>
      </c>
      <c r="O14" s="24">
        <v>0.09020467836257309</v>
      </c>
    </row>
    <row r="15" spans="1:15" s="25" customFormat="1" ht="15">
      <c r="A15" s="6" t="s">
        <v>3</v>
      </c>
      <c r="B15" s="10">
        <v>11610</v>
      </c>
      <c r="C15" s="11">
        <v>0.09995262908574136</v>
      </c>
      <c r="D15" s="6"/>
      <c r="E15" s="10">
        <v>11906.79</v>
      </c>
      <c r="F15" s="11">
        <v>0.025563307493540126</v>
      </c>
      <c r="G15" s="6"/>
      <c r="H15" s="10">
        <v>10683</v>
      </c>
      <c r="I15" s="11">
        <v>-0.10278085025435073</v>
      </c>
      <c r="J15" s="23"/>
      <c r="K15" s="10">
        <v>12877</v>
      </c>
      <c r="L15" s="11">
        <v>0.20537302255920623</v>
      </c>
      <c r="M15" s="6"/>
      <c r="N15" s="10">
        <v>14195</v>
      </c>
      <c r="O15" s="24">
        <v>0.10235303253863477</v>
      </c>
    </row>
    <row r="16" spans="1:15" s="25" customFormat="1" ht="15">
      <c r="A16" s="6" t="s">
        <v>4</v>
      </c>
      <c r="B16" s="10">
        <v>18631</v>
      </c>
      <c r="C16" s="11">
        <v>0.11924786735552084</v>
      </c>
      <c r="D16" s="6"/>
      <c r="E16" s="10">
        <v>18141.510000000002</v>
      </c>
      <c r="F16" s="11">
        <v>-0.026272878535773602</v>
      </c>
      <c r="G16" s="6"/>
      <c r="H16" s="10">
        <v>20590</v>
      </c>
      <c r="I16" s="11">
        <v>0.134966163235585</v>
      </c>
      <c r="J16" s="23"/>
      <c r="K16" s="10">
        <v>25066</v>
      </c>
      <c r="L16" s="11">
        <v>0.21738708110733365</v>
      </c>
      <c r="M16" s="6"/>
      <c r="N16" s="10">
        <v>24026</v>
      </c>
      <c r="O16" s="24">
        <v>-0.041490465171946066</v>
      </c>
    </row>
    <row r="17" spans="1:15" s="25" customFormat="1" ht="15">
      <c r="A17" s="6" t="s">
        <v>5</v>
      </c>
      <c r="B17" s="10">
        <v>7033.59</v>
      </c>
      <c r="C17" s="11">
        <v>-0.07635062376887719</v>
      </c>
      <c r="D17" s="6"/>
      <c r="E17" s="10">
        <v>6561</v>
      </c>
      <c r="F17" s="11">
        <v>-0.06719043902189353</v>
      </c>
      <c r="G17" s="6"/>
      <c r="H17" s="10">
        <v>7680</v>
      </c>
      <c r="I17" s="11">
        <v>0.1705532693187014</v>
      </c>
      <c r="J17" s="23"/>
      <c r="K17" s="10">
        <v>8313</v>
      </c>
      <c r="L17" s="24">
        <v>0.082421875</v>
      </c>
      <c r="M17" s="6"/>
      <c r="N17" s="10">
        <v>9909</v>
      </c>
      <c r="O17" s="24">
        <v>0.19198845182244678</v>
      </c>
    </row>
    <row r="18" spans="1:15" s="25" customFormat="1" ht="15">
      <c r="A18" s="12" t="s">
        <v>6</v>
      </c>
      <c r="B18" s="13">
        <v>44771.59</v>
      </c>
      <c r="C18" s="14">
        <v>0.10356396351984216</v>
      </c>
      <c r="D18" s="15"/>
      <c r="E18" s="13">
        <v>42822.630000000005</v>
      </c>
      <c r="F18" s="14">
        <v>-0.04353117680207453</v>
      </c>
      <c r="G18" s="15"/>
      <c r="H18" s="13">
        <v>45459</v>
      </c>
      <c r="I18" s="14">
        <v>0.06156487819641145</v>
      </c>
      <c r="J18" s="26"/>
      <c r="K18" s="27">
        <v>53096</v>
      </c>
      <c r="L18" s="28">
        <v>0.16799753624144834</v>
      </c>
      <c r="M18" s="15"/>
      <c r="N18" s="13">
        <v>55587</v>
      </c>
      <c r="O18" s="30">
        <v>0.04691502184722013</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9652</v>
      </c>
      <c r="C21" s="24">
        <v>0.29435429797505697</v>
      </c>
      <c r="D21" s="6"/>
      <c r="E21" s="10">
        <v>10252</v>
      </c>
      <c r="F21" s="24">
        <v>0.06216328222130128</v>
      </c>
      <c r="G21" s="6"/>
      <c r="H21" s="10">
        <v>9732</v>
      </c>
      <c r="I21" s="24">
        <v>-0.05072181037846274</v>
      </c>
      <c r="J21" s="6"/>
      <c r="K21" s="10">
        <v>9848</v>
      </c>
      <c r="L21" s="24">
        <v>0.011919441019317715</v>
      </c>
      <c r="M21" s="6"/>
      <c r="N21" s="10">
        <v>10327.77</v>
      </c>
      <c r="O21" s="24">
        <v>0.04871750609260768</v>
      </c>
    </row>
    <row r="22" spans="1:15" s="3" customFormat="1" ht="15">
      <c r="A22" s="6" t="s">
        <v>3</v>
      </c>
      <c r="B22" s="10">
        <v>16971</v>
      </c>
      <c r="C22" s="24">
        <v>0.19556181754138782</v>
      </c>
      <c r="D22" s="6"/>
      <c r="E22" s="10">
        <v>16517</v>
      </c>
      <c r="F22" s="24">
        <v>-0.026751517294207765</v>
      </c>
      <c r="G22" s="6"/>
      <c r="H22" s="10">
        <v>16760</v>
      </c>
      <c r="I22" s="24">
        <v>0.014712114790821578</v>
      </c>
      <c r="J22" s="6"/>
      <c r="K22" s="10">
        <v>17500</v>
      </c>
      <c r="L22" s="24">
        <v>0.0441527446300716</v>
      </c>
      <c r="M22" s="6"/>
      <c r="N22" s="10">
        <v>19175.48</v>
      </c>
      <c r="O22" s="24">
        <v>0.09574171428571426</v>
      </c>
    </row>
    <row r="23" spans="1:15" s="3" customFormat="1" ht="15">
      <c r="A23" s="6" t="s">
        <v>4</v>
      </c>
      <c r="B23" s="10">
        <v>26715</v>
      </c>
      <c r="C23" s="24">
        <v>0.11192041954549238</v>
      </c>
      <c r="D23" s="6"/>
      <c r="E23" s="10">
        <v>27497</v>
      </c>
      <c r="F23" s="24">
        <v>0.029271944600411753</v>
      </c>
      <c r="G23" s="6"/>
      <c r="H23" s="10">
        <v>27465.11</v>
      </c>
      <c r="I23" s="24">
        <v>-0.0011597628832236031</v>
      </c>
      <c r="J23" s="6"/>
      <c r="K23" s="10">
        <v>27696</v>
      </c>
      <c r="L23" s="24">
        <v>0.00840666576613017</v>
      </c>
      <c r="M23" s="6"/>
      <c r="N23" s="10">
        <v>23860.95</v>
      </c>
      <c r="O23" s="24">
        <v>-0.13846945407279027</v>
      </c>
    </row>
    <row r="24" spans="1:15" s="3" customFormat="1" ht="15">
      <c r="A24" s="6" t="s">
        <v>5</v>
      </c>
      <c r="B24" s="10">
        <v>12027</v>
      </c>
      <c r="C24" s="24">
        <v>0.21374508023009386</v>
      </c>
      <c r="D24" s="6"/>
      <c r="E24" s="10">
        <v>10316</v>
      </c>
      <c r="F24" s="24">
        <v>-0.1422632410409911</v>
      </c>
      <c r="G24" s="6"/>
      <c r="H24" s="10">
        <v>11396.08</v>
      </c>
      <c r="I24" s="24">
        <v>0.1046994959286545</v>
      </c>
      <c r="J24" s="6"/>
      <c r="K24" s="10">
        <v>11208.76</v>
      </c>
      <c r="L24" s="24">
        <v>-0.016437231047869066</v>
      </c>
      <c r="M24" s="6"/>
      <c r="N24" s="10">
        <v>12544.5</v>
      </c>
      <c r="O24" s="24">
        <v>0.11916929258901071</v>
      </c>
    </row>
    <row r="25" spans="1:15" s="3" customFormat="1" ht="15">
      <c r="A25" s="12" t="s">
        <v>6</v>
      </c>
      <c r="B25" s="13">
        <v>65365</v>
      </c>
      <c r="C25" s="31">
        <v>0.17590443808804218</v>
      </c>
      <c r="D25" s="15"/>
      <c r="E25" s="13">
        <v>64582</v>
      </c>
      <c r="F25" s="31">
        <v>-0.011978887783982253</v>
      </c>
      <c r="G25" s="15"/>
      <c r="H25" s="13">
        <v>65353.19</v>
      </c>
      <c r="I25" s="31">
        <v>0.011941252980706734</v>
      </c>
      <c r="J25" s="15"/>
      <c r="K25" s="13">
        <v>66252.76</v>
      </c>
      <c r="L25" s="31">
        <v>0.013764745072122607</v>
      </c>
      <c r="M25" s="15"/>
      <c r="N25" s="13">
        <v>65908.7</v>
      </c>
      <c r="O25" s="30">
        <v>-0.005193142142304678</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9367.06</v>
      </c>
      <c r="C28" s="24">
        <v>-0.09302201733772159</v>
      </c>
      <c r="D28" s="6"/>
      <c r="E28" s="10">
        <v>10399.69</v>
      </c>
      <c r="F28" s="24">
        <v>0.11024056641037862</v>
      </c>
      <c r="G28" s="6"/>
      <c r="H28" s="10">
        <v>10958.53</v>
      </c>
      <c r="I28" s="24">
        <v>0.0537362171372416</v>
      </c>
      <c r="J28" s="6"/>
      <c r="K28" s="10">
        <v>10450.28</v>
      </c>
      <c r="L28" s="24">
        <v>-0.046379395776623325</v>
      </c>
      <c r="M28" s="6"/>
      <c r="N28" s="10">
        <v>14199.97</v>
      </c>
      <c r="O28" s="24">
        <v>0.35881239545734644</v>
      </c>
    </row>
    <row r="29" spans="1:15" s="3" customFormat="1" ht="15">
      <c r="A29" s="6" t="s">
        <v>3</v>
      </c>
      <c r="B29" s="10">
        <v>20423.22</v>
      </c>
      <c r="C29" s="24">
        <v>0.06506955758082726</v>
      </c>
      <c r="D29" s="6"/>
      <c r="E29" s="10">
        <v>18386.72</v>
      </c>
      <c r="F29" s="24">
        <v>-0.09971493231723498</v>
      </c>
      <c r="G29" s="6"/>
      <c r="H29" s="10">
        <v>18934.08</v>
      </c>
      <c r="I29" s="24">
        <v>0.029769311764142846</v>
      </c>
      <c r="J29" s="6"/>
      <c r="K29" s="10">
        <v>19237.72</v>
      </c>
      <c r="L29" s="24">
        <v>0.01603669151075729</v>
      </c>
      <c r="M29" s="6"/>
      <c r="N29" s="10">
        <v>22529.58</v>
      </c>
      <c r="O29" s="24">
        <v>0.1711148722405774</v>
      </c>
    </row>
    <row r="30" spans="1:15" s="3" customFormat="1" ht="15">
      <c r="A30" s="6" t="s">
        <v>4</v>
      </c>
      <c r="B30" s="10">
        <v>29505.01</v>
      </c>
      <c r="C30" s="24">
        <v>0.23653961807891125</v>
      </c>
      <c r="D30" s="6"/>
      <c r="E30" s="10">
        <v>29232.73</v>
      </c>
      <c r="F30" s="24">
        <v>-0.009228263267831424</v>
      </c>
      <c r="G30" s="6"/>
      <c r="H30" s="10">
        <v>28945.25</v>
      </c>
      <c r="I30" s="24">
        <v>-0.009834182438656929</v>
      </c>
      <c r="J30" s="6"/>
      <c r="K30" s="10">
        <v>32554.16</v>
      </c>
      <c r="L30" s="24">
        <v>0.12468056071376132</v>
      </c>
      <c r="M30" s="6"/>
      <c r="N30" s="10">
        <v>32471.3</v>
      </c>
      <c r="O30" s="24">
        <v>-0.0025452968222801813</v>
      </c>
    </row>
    <row r="31" spans="1:15" s="3" customFormat="1" ht="15">
      <c r="A31" s="6" t="s">
        <v>5</v>
      </c>
      <c r="B31" s="10">
        <v>14756.63</v>
      </c>
      <c r="C31" s="24">
        <v>0.1763426202718322</v>
      </c>
      <c r="D31" s="6"/>
      <c r="E31" s="10">
        <v>14790.02</v>
      </c>
      <c r="F31" s="24">
        <v>0.0022627117438060885</v>
      </c>
      <c r="G31" s="6"/>
      <c r="H31" s="10">
        <v>12761</v>
      </c>
      <c r="I31" s="24">
        <v>-0.1371884554584781</v>
      </c>
      <c r="J31" s="6"/>
      <c r="K31" s="10">
        <v>14648.37</v>
      </c>
      <c r="L31" s="24">
        <v>0.14790141838413923</v>
      </c>
      <c r="M31" s="6"/>
      <c r="N31" s="10">
        <v>20072.21</v>
      </c>
      <c r="O31" s="24">
        <v>0.37026918353373095</v>
      </c>
    </row>
    <row r="32" spans="1:15" s="3" customFormat="1" ht="15">
      <c r="A32" s="12" t="s">
        <v>6</v>
      </c>
      <c r="B32" s="13">
        <v>74051.92</v>
      </c>
      <c r="C32" s="31">
        <v>0.12355303624559431</v>
      </c>
      <c r="D32" s="15"/>
      <c r="E32" s="13">
        <v>72809.16</v>
      </c>
      <c r="F32" s="31">
        <v>-0.01678227924407625</v>
      </c>
      <c r="G32" s="15"/>
      <c r="H32" s="13">
        <v>71598.86</v>
      </c>
      <c r="I32" s="31">
        <v>-0.016622908436246246</v>
      </c>
      <c r="J32" s="15"/>
      <c r="K32" s="13">
        <v>76890.53</v>
      </c>
      <c r="L32" s="31">
        <v>0.07390718232105928</v>
      </c>
      <c r="M32" s="15"/>
      <c r="N32" s="13">
        <v>89273.06</v>
      </c>
      <c r="O32" s="30">
        <v>0.16104102806938642</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14927.29</v>
      </c>
      <c r="C35" s="24">
        <v>0.05121982652076037</v>
      </c>
      <c r="D35" s="6"/>
      <c r="E35" s="10">
        <v>16622.17</v>
      </c>
      <c r="F35" s="24">
        <v>0.11354237775242508</v>
      </c>
      <c r="G35" s="6"/>
      <c r="H35" s="10">
        <v>20790.27</v>
      </c>
      <c r="I35" s="24">
        <v>0.25075546694565165</v>
      </c>
      <c r="J35" s="6"/>
      <c r="K35" s="10">
        <v>18661.68</v>
      </c>
      <c r="L35" s="24">
        <v>-0.10238395172357069</v>
      </c>
      <c r="M35" s="29"/>
      <c r="N35" s="10">
        <v>27653.69</v>
      </c>
      <c r="O35" s="24">
        <v>0.48184354248920774</v>
      </c>
    </row>
    <row r="36" spans="1:15" s="25" customFormat="1" ht="15">
      <c r="A36" s="6" t="s">
        <v>3</v>
      </c>
      <c r="B36" s="10">
        <v>23792.65</v>
      </c>
      <c r="C36" s="24">
        <v>0.056062740628098684</v>
      </c>
      <c r="D36" s="6"/>
      <c r="E36" s="10">
        <v>31274.46</v>
      </c>
      <c r="F36" s="24">
        <v>0.3144588770061341</v>
      </c>
      <c r="G36" s="6"/>
      <c r="H36" s="10">
        <v>30677.78</v>
      </c>
      <c r="I36" s="24">
        <v>-0.019078826620827355</v>
      </c>
      <c r="J36" s="6"/>
      <c r="K36" s="10">
        <v>30849.67</v>
      </c>
      <c r="L36" s="24">
        <v>0.005603078188838939</v>
      </c>
      <c r="M36" s="29"/>
      <c r="N36" s="10">
        <v>33631.63</v>
      </c>
      <c r="O36" s="24">
        <v>0.09017795003966005</v>
      </c>
    </row>
    <row r="37" spans="1:15" s="25" customFormat="1" ht="15">
      <c r="A37" s="6" t="s">
        <v>4</v>
      </c>
      <c r="B37" s="10">
        <v>39118.77</v>
      </c>
      <c r="C37" s="24">
        <v>0.20471832048609073</v>
      </c>
      <c r="D37" s="6"/>
      <c r="E37" s="10">
        <v>41040.3</v>
      </c>
      <c r="F37" s="24">
        <v>0.04912040946072707</v>
      </c>
      <c r="G37" s="6"/>
      <c r="H37" s="10">
        <v>39486.53</v>
      </c>
      <c r="I37" s="24">
        <v>-0.03785961603594525</v>
      </c>
      <c r="J37" s="6"/>
      <c r="K37" s="10">
        <v>45739.04</v>
      </c>
      <c r="L37" s="24">
        <v>0.1583453901874893</v>
      </c>
      <c r="M37" s="29"/>
      <c r="N37" s="10">
        <v>45289.46</v>
      </c>
      <c r="O37" s="24">
        <v>-0.009829239966558146</v>
      </c>
    </row>
    <row r="38" spans="1:15" s="25" customFormat="1" ht="15">
      <c r="A38" s="6" t="s">
        <v>5</v>
      </c>
      <c r="B38" s="10">
        <v>18605.73</v>
      </c>
      <c r="C38" s="24">
        <v>-0.07306021608980773</v>
      </c>
      <c r="D38" s="6"/>
      <c r="E38" s="10">
        <v>23740.92</v>
      </c>
      <c r="F38" s="24">
        <v>0.2760004579234461</v>
      </c>
      <c r="G38" s="6"/>
      <c r="H38" s="10">
        <v>21116.05</v>
      </c>
      <c r="I38" s="24">
        <v>-0.1105631121287633</v>
      </c>
      <c r="J38" s="6"/>
      <c r="K38" s="10">
        <v>27370.84</v>
      </c>
      <c r="L38" s="24">
        <v>0.29621022871228286</v>
      </c>
      <c r="M38" s="29"/>
      <c r="N38" s="10">
        <v>23240.77</v>
      </c>
      <c r="O38" s="24">
        <v>-0.15089306722044335</v>
      </c>
    </row>
    <row r="39" spans="1:15" s="25" customFormat="1" ht="15">
      <c r="A39" s="12" t="s">
        <v>6</v>
      </c>
      <c r="B39" s="13">
        <v>96444.43999999999</v>
      </c>
      <c r="C39" s="28">
        <v>0.08033084112945149</v>
      </c>
      <c r="D39" s="15"/>
      <c r="E39" s="13">
        <v>112677.84999999999</v>
      </c>
      <c r="F39" s="28">
        <v>0.16831877503773163</v>
      </c>
      <c r="G39" s="15"/>
      <c r="H39" s="13">
        <v>112070.63</v>
      </c>
      <c r="I39" s="28">
        <v>-0.005388991713988035</v>
      </c>
      <c r="J39" s="15"/>
      <c r="K39" s="13">
        <v>122621.23</v>
      </c>
      <c r="L39" s="28">
        <v>0.09414241715246886</v>
      </c>
      <c r="M39" s="15"/>
      <c r="N39" s="13">
        <v>129815.55</v>
      </c>
      <c r="O39" s="33">
        <v>0.05867108004054442</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28449.9</v>
      </c>
      <c r="C42" s="24">
        <v>0.02879217927155482</v>
      </c>
      <c r="D42" s="6"/>
      <c r="E42" s="10">
        <v>22345.61</v>
      </c>
      <c r="F42" s="24">
        <v>-0.21456279283934215</v>
      </c>
      <c r="G42" s="6"/>
      <c r="H42" s="34">
        <v>27053.52</v>
      </c>
      <c r="I42" s="35">
        <v>0.2106861258206869</v>
      </c>
      <c r="J42" s="29"/>
      <c r="K42" s="34">
        <v>25052.84</v>
      </c>
      <c r="L42" s="35">
        <v>-0.07395266863609616</v>
      </c>
      <c r="M42" s="29"/>
      <c r="N42" s="34">
        <v>21476.58</v>
      </c>
      <c r="O42" s="24">
        <v>-0.14274868637647462</v>
      </c>
    </row>
    <row r="43" spans="1:15" s="3" customFormat="1" ht="15">
      <c r="A43" s="6" t="s">
        <v>3</v>
      </c>
      <c r="B43" s="10">
        <v>35663.5</v>
      </c>
      <c r="C43" s="24">
        <v>0.0604154481956421</v>
      </c>
      <c r="D43" s="6"/>
      <c r="E43" s="10">
        <v>36750.66</v>
      </c>
      <c r="F43" s="24">
        <v>0.030483828003420962</v>
      </c>
      <c r="G43" s="6"/>
      <c r="H43" s="34">
        <v>42091.96</v>
      </c>
      <c r="I43" s="35">
        <v>0.14533888643088302</v>
      </c>
      <c r="J43" s="29"/>
      <c r="K43" s="34">
        <v>42686.64</v>
      </c>
      <c r="L43" s="35">
        <v>0.014128113777548024</v>
      </c>
      <c r="M43" s="29"/>
      <c r="N43" s="34">
        <v>40762.04</v>
      </c>
      <c r="O43" s="24">
        <v>-0.04508670628562001</v>
      </c>
    </row>
    <row r="44" spans="1:15" s="3" customFormat="1" ht="15">
      <c r="A44" s="6" t="s">
        <v>4</v>
      </c>
      <c r="B44" s="10">
        <v>57606.24</v>
      </c>
      <c r="C44" s="24">
        <v>0.27195687473420965</v>
      </c>
      <c r="D44" s="6"/>
      <c r="E44" s="10">
        <v>58352.6</v>
      </c>
      <c r="F44" s="24">
        <v>0.012956235296731754</v>
      </c>
      <c r="G44" s="6"/>
      <c r="H44" s="34">
        <v>64791.77</v>
      </c>
      <c r="I44" s="35">
        <v>0.11034932462306732</v>
      </c>
      <c r="J44" s="29"/>
      <c r="K44" s="34">
        <v>58076.86</v>
      </c>
      <c r="L44" s="35">
        <v>-0.10363831702699272</v>
      </c>
      <c r="M44" s="29"/>
      <c r="N44" s="34">
        <v>61070.45</v>
      </c>
      <c r="O44" s="24">
        <v>0.051545314261135955</v>
      </c>
    </row>
    <row r="45" spans="1:15" s="3" customFormat="1" ht="15">
      <c r="A45" s="6" t="s">
        <v>5</v>
      </c>
      <c r="B45" s="10">
        <v>32519.23</v>
      </c>
      <c r="C45" s="24">
        <v>0.399232039213847</v>
      </c>
      <c r="D45" s="6"/>
      <c r="E45" s="10">
        <v>27863.45</v>
      </c>
      <c r="F45" s="24">
        <v>-0.14317005660958143</v>
      </c>
      <c r="G45" s="6"/>
      <c r="H45" s="34">
        <v>36041.07</v>
      </c>
      <c r="I45" s="35">
        <v>0.29348914079196936</v>
      </c>
      <c r="J45" s="29"/>
      <c r="K45" s="34">
        <v>25095.44</v>
      </c>
      <c r="L45" s="35">
        <v>-0.3036988080542559</v>
      </c>
      <c r="M45" s="29"/>
      <c r="N45" s="34">
        <v>25659.47</v>
      </c>
      <c r="O45" s="24">
        <v>0.022475397920897283</v>
      </c>
    </row>
    <row r="46" spans="1:15" s="3" customFormat="1" ht="15">
      <c r="A46" s="12" t="s">
        <v>6</v>
      </c>
      <c r="B46" s="13">
        <v>154238.87</v>
      </c>
      <c r="C46" s="31">
        <v>0.18813863208221196</v>
      </c>
      <c r="D46" s="15"/>
      <c r="E46" s="13">
        <v>145312.32</v>
      </c>
      <c r="F46" s="31">
        <v>-0.05787484049902589</v>
      </c>
      <c r="G46" s="15"/>
      <c r="H46" s="13">
        <v>169978.32</v>
      </c>
      <c r="I46" s="31">
        <v>0.16974472639346752</v>
      </c>
      <c r="J46" s="15"/>
      <c r="K46" s="13">
        <v>150911.78</v>
      </c>
      <c r="L46" s="31">
        <v>-0.11217042267508001</v>
      </c>
      <c r="M46" s="15"/>
      <c r="N46" s="13">
        <v>148968.54</v>
      </c>
      <c r="O46" s="30">
        <v>-0.012876662113454567</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41">
        <v>22420.99</v>
      </c>
      <c r="C49" s="42">
        <v>0.043973947434833655</v>
      </c>
      <c r="D49" s="43"/>
      <c r="E49" s="41">
        <v>27235.14</v>
      </c>
      <c r="F49" s="42">
        <v>0.21471621012274647</v>
      </c>
      <c r="G49" s="43"/>
      <c r="H49" s="41">
        <v>21840.2</v>
      </c>
      <c r="I49" s="42">
        <v>-0.19808747081894928</v>
      </c>
      <c r="J49" s="43"/>
      <c r="K49" s="41">
        <f>'[3]Sheet1'!$B$53</f>
        <v>26486.36</v>
      </c>
      <c r="L49" s="44">
        <f>IF(AND(K49=0),"(+0%)",(K49-H49)/H49)</f>
        <v>0.2127343156198203</v>
      </c>
      <c r="M49" s="45"/>
      <c r="N49" s="41">
        <f>'[3]Sheet1'!$H$53</f>
        <v>19281.85</v>
      </c>
      <c r="O49" s="42">
        <f>IF(AND(N49=0),"(+0%)",(N49-K49)/K49)</f>
        <v>-0.2720083091825378</v>
      </c>
    </row>
    <row r="50" spans="1:15" s="25" customFormat="1" ht="15">
      <c r="A50" s="6" t="s">
        <v>3</v>
      </c>
      <c r="B50" s="41">
        <v>44269.78</v>
      </c>
      <c r="C50" s="42">
        <v>0.08605408365233923</v>
      </c>
      <c r="D50" s="43"/>
      <c r="E50" s="41">
        <v>48514.3</v>
      </c>
      <c r="F50" s="42">
        <v>0.09587849770204425</v>
      </c>
      <c r="G50" s="43"/>
      <c r="H50" s="41">
        <v>45383.29</v>
      </c>
      <c r="I50" s="42">
        <v>-0.06453787852241508</v>
      </c>
      <c r="J50" s="43"/>
      <c r="K50" s="41">
        <f>'[3]Sheet1'!$C$53</f>
        <v>25552.74</v>
      </c>
      <c r="L50" s="44">
        <f>IF(AND(K50=0),"(+0%)",(K50-H50)/H50)</f>
        <v>-0.43695708266192246</v>
      </c>
      <c r="M50" s="45"/>
      <c r="N50" s="41">
        <f>'[3]Sheet1'!$I$53</f>
        <v>41839.47</v>
      </c>
      <c r="O50" s="42">
        <f>IF(AND(N50=0),"(+0%)",(N50-K50)/K50)</f>
        <v>0.6373770484104639</v>
      </c>
    </row>
    <row r="51" spans="1:15" s="25" customFormat="1" ht="15">
      <c r="A51" s="6" t="s">
        <v>4</v>
      </c>
      <c r="B51" s="41">
        <v>67456.97</v>
      </c>
      <c r="C51" s="42">
        <v>0.10457627215781126</v>
      </c>
      <c r="D51" s="43"/>
      <c r="E51" s="41">
        <v>70251.72</v>
      </c>
      <c r="F51" s="42">
        <v>0.04143011463455889</v>
      </c>
      <c r="G51" s="43"/>
      <c r="H51" s="41">
        <v>69645.19</v>
      </c>
      <c r="I51" s="42">
        <v>-0.008633667616963667</v>
      </c>
      <c r="J51" s="43"/>
      <c r="K51" s="41">
        <f>'[3]Sheet1'!$D$53</f>
        <v>35357.39</v>
      </c>
      <c r="L51" s="44">
        <f>IF(AND(K51=0),"(+0%)",(K51-H51)/H51)</f>
        <v>-0.49232114952949374</v>
      </c>
      <c r="M51" s="45"/>
      <c r="N51" s="41">
        <f>'[3]Sheet1'!$J$53</f>
        <v>78757.4</v>
      </c>
      <c r="O51" s="42">
        <f>IF(AND(N51=0),"(+0%)",(N51-K51)/K51)</f>
        <v>1.2274664504365282</v>
      </c>
    </row>
    <row r="52" spans="1:15" s="25" customFormat="1" ht="15">
      <c r="A52" s="6" t="s">
        <v>5</v>
      </c>
      <c r="B52" s="41">
        <v>27523.38</v>
      </c>
      <c r="C52" s="42">
        <v>0.07264023769781681</v>
      </c>
      <c r="D52" s="43"/>
      <c r="E52" s="41">
        <v>32922.38</v>
      </c>
      <c r="F52" s="42">
        <v>0.19616050063618626</v>
      </c>
      <c r="G52" s="43"/>
      <c r="H52" s="41">
        <v>30446.36</v>
      </c>
      <c r="I52" s="42">
        <v>-0.0752078069689979</v>
      </c>
      <c r="J52" s="43"/>
      <c r="K52" s="41">
        <f>'[3]Sheet1'!$E$53</f>
        <v>26948.09</v>
      </c>
      <c r="L52" s="44">
        <f>IF(AND(K52=0),"(+0%)",(K52-H52)/H52)</f>
        <v>-0.11489944939230833</v>
      </c>
      <c r="M52" s="45"/>
      <c r="N52" s="41">
        <f>'[3]Sheet1'!$K$53</f>
        <v>40357.56</v>
      </c>
      <c r="O52" s="42">
        <f>IF(AND(N52=0),"(+0%)",(N52-K52)/K52)</f>
        <v>0.49760372627522015</v>
      </c>
    </row>
    <row r="53" spans="1:15" s="25" customFormat="1" ht="15">
      <c r="A53" s="36" t="s">
        <v>6</v>
      </c>
      <c r="B53" s="46">
        <v>161671.12</v>
      </c>
      <c r="C53" s="47">
        <v>0.08527021879921752</v>
      </c>
      <c r="D53" s="48"/>
      <c r="E53" s="46">
        <v>178923.54</v>
      </c>
      <c r="F53" s="47">
        <v>0.10671306044023209</v>
      </c>
      <c r="G53" s="48"/>
      <c r="H53" s="46">
        <v>167315.03999999998</v>
      </c>
      <c r="I53" s="47">
        <v>-0.06487966871212154</v>
      </c>
      <c r="J53" s="48"/>
      <c r="K53" s="49">
        <f>SUM(K49:K52)</f>
        <v>114344.58</v>
      </c>
      <c r="L53" s="50">
        <f>IF((K53=0),"(+0%)",IF((K50=0),((K49-H49)/H49),IF((K51=0),((K49+K50)-(H49+H50))/(H49+H50),IF((K52=0),((K49+K50+K51)-(H49+H50+H51))/(H49+H50+H51),(K53-H53)/H53))))</f>
        <v>-0.3165911444661519</v>
      </c>
      <c r="M53" s="51"/>
      <c r="N53" s="46">
        <f>SUM(N49:N52)</f>
        <v>180236.28</v>
      </c>
      <c r="O53" s="52">
        <f>IF((N53=0),"(+0%)",IF((N50=0),((N49-K49)/K49),IF((N51=0),((N49+N50)-(K49+K50))/(K49+K50),IF((N52=0),((N49+N50+N51)-(K49+K50+K51))/(K49+K50+K51),(N53-K53)/K53))))</f>
        <v>0.5762555601673468</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41">
        <f>'[3]Sheet1'!$N$53</f>
        <v>30048.18</v>
      </c>
      <c r="C56" s="42">
        <f>IF(AND(B56=0),"(+0%)",(B56-N49)/N49)</f>
        <v>0.5583660281560121</v>
      </c>
      <c r="D56" s="43"/>
      <c r="E56" s="41">
        <f>'[4]Sheet1'!$B$55</f>
        <v>30741.32</v>
      </c>
      <c r="F56" s="42">
        <f>IF(AND(E56=0),"(+0%)",(E56-B56)/B56)</f>
        <v>0.023067620068836097</v>
      </c>
      <c r="G56" s="43"/>
      <c r="H56" s="41">
        <f>'[4]Sheet1'!$H$55</f>
        <v>0</v>
      </c>
      <c r="I56" s="42" t="str">
        <f>IF(AND(H56=0),"(+0%)",(H56-E56)/E56)</f>
        <v>(+0%)</v>
      </c>
      <c r="J56" s="43"/>
      <c r="K56" s="41">
        <f>'[4]Sheet1'!$N$55</f>
        <v>0</v>
      </c>
      <c r="L56" s="44" t="str">
        <f>IF(AND(K56=0),"(+0%)",(K56-H56)/H56)</f>
        <v>(+0%)</v>
      </c>
      <c r="M56" s="45"/>
      <c r="N56" s="41">
        <v>0</v>
      </c>
      <c r="O56" s="42" t="str">
        <f>IF(AND(N56=0),"(+0%)",(N56-K56)/K56)</f>
        <v>(+0%)</v>
      </c>
    </row>
    <row r="57" spans="1:15" s="25" customFormat="1" ht="15">
      <c r="A57" s="6" t="s">
        <v>3</v>
      </c>
      <c r="B57" s="41">
        <f>'[3]Sheet1'!$O$53</f>
        <v>58848.59</v>
      </c>
      <c r="C57" s="42">
        <f>IF(AND(B57=0),"(+0%)",(B57-N50)/N50)</f>
        <v>0.40653287434090335</v>
      </c>
      <c r="D57" s="43"/>
      <c r="E57" s="41">
        <f>'[4]Sheet1'!$C$55</f>
        <v>61374.27</v>
      </c>
      <c r="F57" s="42">
        <f>IF(AND(E57=0),"(+0%)",(E57-B57)/B57)</f>
        <v>0.04291827552707721</v>
      </c>
      <c r="G57" s="43"/>
      <c r="H57" s="41">
        <f>'[4]Sheet1'!$I$55</f>
        <v>0</v>
      </c>
      <c r="I57" s="42" t="str">
        <f>IF(AND(H57=0),"(+0%)",(H57-E57)/E57)</f>
        <v>(+0%)</v>
      </c>
      <c r="J57" s="43"/>
      <c r="K57" s="41">
        <f>'[4]Sheet1'!$O$55</f>
        <v>0</v>
      </c>
      <c r="L57" s="44" t="str">
        <f>IF(AND(K57=0),"(+0%)",(K57-H57)/H57)</f>
        <v>(+0%)</v>
      </c>
      <c r="M57" s="45"/>
      <c r="N57" s="41">
        <v>0</v>
      </c>
      <c r="O57" s="42" t="str">
        <f>IF(AND(N57=0),"(+0%)",(N57-K57)/K57)</f>
        <v>(+0%)</v>
      </c>
    </row>
    <row r="58" spans="1:15" ht="15">
      <c r="A58" s="6" t="s">
        <v>4</v>
      </c>
      <c r="B58" s="41">
        <f>'[3]Sheet1'!$P$53</f>
        <v>90290.04</v>
      </c>
      <c r="C58" s="42">
        <f>IF(AND(B58=0),"(+0%)",(B58-N51)/N51)</f>
        <v>0.1464324622194232</v>
      </c>
      <c r="D58" s="43"/>
      <c r="E58" s="41">
        <f>'[4]Sheet1'!$D$55</f>
        <v>97566.63</v>
      </c>
      <c r="F58" s="42">
        <f>IF(AND(E58=0),"(+0%)",(E58-B58)/B58)</f>
        <v>0.08059128116456711</v>
      </c>
      <c r="G58" s="43"/>
      <c r="H58" s="41">
        <f>'[4]Sheet1'!$J$55</f>
        <v>0</v>
      </c>
      <c r="I58" s="42" t="str">
        <f>IF(AND(H58=0),"(+0%)",(H58-E58)/E58)</f>
        <v>(+0%)</v>
      </c>
      <c r="J58" s="43"/>
      <c r="K58" s="41">
        <f>'[4]Sheet1'!$P$55</f>
        <v>0</v>
      </c>
      <c r="L58" s="44" t="str">
        <f>IF(AND(K58=0),"(+0%)",(K58-H58)/H58)</f>
        <v>(+0%)</v>
      </c>
      <c r="M58" s="45"/>
      <c r="N58" s="41">
        <v>0</v>
      </c>
      <c r="O58" s="42" t="str">
        <f>IF(AND(N58=0),"(+0%)",(N58-K58)/K58)</f>
        <v>(+0%)</v>
      </c>
    </row>
    <row r="59" spans="1:15" ht="15">
      <c r="A59" s="6" t="s">
        <v>5</v>
      </c>
      <c r="B59" s="41">
        <f>'[3]Sheet1'!$Q$53</f>
        <v>46351.06</v>
      </c>
      <c r="C59" s="42">
        <f>IF(AND(B59=0),"(+0%)",(B59-N52)/N52)</f>
        <v>0.1485099693836793</v>
      </c>
      <c r="D59" s="43"/>
      <c r="E59" s="41">
        <f>'[4]Sheet1'!$E$55</f>
        <v>42440.93</v>
      </c>
      <c r="F59" s="42">
        <f>IF(AND(E59=0),"(+0%)",(E59-B59)/B59)</f>
        <v>-0.0843590200526158</v>
      </c>
      <c r="G59" s="43"/>
      <c r="H59" s="41">
        <f>'[4]Sheet1'!$K$55</f>
        <v>0</v>
      </c>
      <c r="I59" s="42" t="str">
        <f>IF(AND(H59=0),"(+0%)",(H59-E59)/E59)</f>
        <v>(+0%)</v>
      </c>
      <c r="J59" s="43"/>
      <c r="K59" s="41">
        <f>'[4]Sheet1'!$Q$55</f>
        <v>0</v>
      </c>
      <c r="L59" s="44" t="str">
        <f>IF(AND(K59=0),"(+0%)",(K59-H59)/H59)</f>
        <v>(+0%)</v>
      </c>
      <c r="M59" s="45"/>
      <c r="N59" s="41">
        <v>0</v>
      </c>
      <c r="O59" s="42" t="str">
        <f>IF(AND(N59=0),"(+0%)",(N59-K59)/K59)</f>
        <v>(+0%)</v>
      </c>
    </row>
    <row r="60" spans="1:15" ht="15">
      <c r="A60" s="36" t="s">
        <v>6</v>
      </c>
      <c r="B60" s="46">
        <f>SUM(B56:B59)</f>
        <v>225537.87</v>
      </c>
      <c r="C60" s="47">
        <f>IF((B60=0),"(+0%)",IF((B57=0),((B56-N49)/N49),IF((B58=0),((B56+B57)-(N49+N50))/(N49+N50),IF((B59=0),((B56+B57+B58)-(N49+N50+N51))/(N49+N50+N51),(B60-N53)/N53))))</f>
        <v>0.251345567052316</v>
      </c>
      <c r="D60" s="48"/>
      <c r="E60" s="46">
        <f>SUM(E56:E59)</f>
        <v>232123.15</v>
      </c>
      <c r="F60" s="47">
        <f>IF((E60=0),"(+0%)",IF((E57=0),((E56-B56)/B56),IF((E58=0),((E56+E57)-(B56+B57))/(B56+B57),IF((E59=0),((E56+E57+E58)-(B56+B57+B58))/(B56+B57+B58),(E60-B60)/B60))))</f>
        <v>0.02919811205098283</v>
      </c>
      <c r="G60" s="48"/>
      <c r="H60" s="46">
        <f>SUM(H56:H59)</f>
        <v>0</v>
      </c>
      <c r="I60" s="47" t="str">
        <f>IF((H60=0),"(+0%)",IF((H57=0),((H56-E56)/E56),IF((H58=0),((H56+H57)-(E56+E57))/(E56+E57),IF((H59=0),((H56+H57+H58)-(E56+E57+E58))/(E56+E57+E58),(H60-E60)/E60))))</f>
        <v>(+0%)</v>
      </c>
      <c r="J60" s="48"/>
      <c r="K60" s="49">
        <f>SUM(K56:K59)</f>
        <v>0</v>
      </c>
      <c r="L60" s="50" t="str">
        <f>IF((K60=0),"(+0%)",IF((K57=0),((K56-H56)/H56),IF((K58=0),((K56+K57)-(H56+H57))/(H56+H57),IF((K59=0),((K56+K57+K58)-(H56+H57+H58))/(H56+H57+H58),(K60-H60)/H60))))</f>
        <v>(+0%)</v>
      </c>
      <c r="M60" s="51"/>
      <c r="N60" s="46">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11.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K56" sqref="K56"/>
    </sheetView>
  </sheetViews>
  <sheetFormatPr defaultColWidth="9.140625" defaultRowHeight="12.75"/>
  <cols>
    <col min="1" max="1" width="13.140625" style="6" customWidth="1"/>
    <col min="2" max="2" width="10.57421875" style="6" customWidth="1"/>
    <col min="3" max="3" width="8.8515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0.57421875" style="6" customWidth="1"/>
    <col min="15" max="15" width="8.421875" style="6" customWidth="1"/>
    <col min="16" max="16384" width="9.140625" style="29" customWidth="1"/>
  </cols>
  <sheetData>
    <row r="1" spans="1:15" s="32" customFormat="1" ht="18">
      <c r="A1" s="1" t="s">
        <v>16</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51" customHeight="1">
      <c r="A4" s="4" t="s">
        <v>17</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685.72</v>
      </c>
      <c r="F7" s="11"/>
      <c r="G7" s="6"/>
      <c r="H7" s="10">
        <v>655</v>
      </c>
      <c r="I7" s="11">
        <v>-0.04479962666977779</v>
      </c>
      <c r="J7" s="6"/>
      <c r="K7" s="10">
        <v>850</v>
      </c>
      <c r="L7" s="11">
        <v>0.29770992366412213</v>
      </c>
      <c r="M7" s="6"/>
      <c r="N7" s="10">
        <v>617</v>
      </c>
      <c r="O7" s="11">
        <v>-0.2741176470588235</v>
      </c>
    </row>
    <row r="8" spans="1:15" s="3" customFormat="1" ht="15">
      <c r="A8" s="6" t="s">
        <v>3</v>
      </c>
      <c r="B8" s="10"/>
      <c r="C8" s="11"/>
      <c r="D8" s="6"/>
      <c r="E8" s="10">
        <v>1251.71</v>
      </c>
      <c r="F8" s="11"/>
      <c r="G8" s="6"/>
      <c r="H8" s="10">
        <v>1262</v>
      </c>
      <c r="I8" s="11">
        <v>0.00822075400851632</v>
      </c>
      <c r="J8" s="6"/>
      <c r="K8" s="10">
        <v>1606</v>
      </c>
      <c r="L8" s="11">
        <v>0.27258320126782887</v>
      </c>
      <c r="M8" s="6"/>
      <c r="N8" s="10">
        <v>1425</v>
      </c>
      <c r="O8" s="11">
        <v>-0.11270236612702367</v>
      </c>
    </row>
    <row r="9" spans="1:15" s="3" customFormat="1" ht="15">
      <c r="A9" s="6" t="s">
        <v>4</v>
      </c>
      <c r="B9" s="10">
        <v>1908.48</v>
      </c>
      <c r="C9" s="11"/>
      <c r="D9" s="6"/>
      <c r="E9" s="10">
        <v>1881.55</v>
      </c>
      <c r="F9" s="11">
        <v>-0.014110705902079175</v>
      </c>
      <c r="G9" s="6"/>
      <c r="H9" s="10">
        <v>2292.09</v>
      </c>
      <c r="I9" s="11">
        <v>0.21819244771597895</v>
      </c>
      <c r="J9" s="6"/>
      <c r="K9" s="10">
        <v>2001.28</v>
      </c>
      <c r="L9" s="11">
        <v>-0.1268754717310403</v>
      </c>
      <c r="M9" s="6"/>
      <c r="N9" s="10">
        <v>2484.14</v>
      </c>
      <c r="O9" s="11">
        <v>0.241275583626479</v>
      </c>
    </row>
    <row r="10" spans="1:15" s="3" customFormat="1" ht="15">
      <c r="A10" s="6" t="s">
        <v>5</v>
      </c>
      <c r="B10" s="10">
        <v>1383.69</v>
      </c>
      <c r="C10" s="11"/>
      <c r="D10" s="6"/>
      <c r="E10" s="10">
        <v>1437.14</v>
      </c>
      <c r="F10" s="11">
        <v>0.038628594555138826</v>
      </c>
      <c r="G10" s="6"/>
      <c r="H10" s="10">
        <v>1608</v>
      </c>
      <c r="I10" s="11">
        <v>0.11888890435169844</v>
      </c>
      <c r="J10" s="6"/>
      <c r="K10" s="10">
        <v>1226</v>
      </c>
      <c r="L10" s="11">
        <v>-0.23756218905472637</v>
      </c>
      <c r="M10" s="6"/>
      <c r="N10" s="10">
        <v>1525.64</v>
      </c>
      <c r="O10" s="11">
        <v>0.24440456769983696</v>
      </c>
    </row>
    <row r="11" spans="1:15" s="3" customFormat="1" ht="15">
      <c r="A11" s="12" t="s">
        <v>6</v>
      </c>
      <c r="B11" s="13">
        <v>3292.17</v>
      </c>
      <c r="C11" s="14"/>
      <c r="D11" s="15"/>
      <c r="E11" s="13">
        <v>5256.12</v>
      </c>
      <c r="F11" s="14">
        <v>0.008055477086541698</v>
      </c>
      <c r="G11" s="15"/>
      <c r="H11" s="13">
        <v>5817.09</v>
      </c>
      <c r="I11" s="16">
        <v>0.10672701536494605</v>
      </c>
      <c r="J11" s="17"/>
      <c r="K11" s="18">
        <v>5683.28</v>
      </c>
      <c r="L11" s="16">
        <v>-0.023002910389902924</v>
      </c>
      <c r="M11" s="17"/>
      <c r="N11" s="18">
        <v>6051.78</v>
      </c>
      <c r="O11" s="19">
        <v>0.06483931814022889</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823</v>
      </c>
      <c r="C14" s="11">
        <v>0.3338735818476499</v>
      </c>
      <c r="D14" s="6"/>
      <c r="E14" s="10">
        <v>847.23</v>
      </c>
      <c r="F14" s="11">
        <v>0.029441069258809256</v>
      </c>
      <c r="G14" s="6"/>
      <c r="H14" s="10">
        <v>859.54</v>
      </c>
      <c r="I14" s="11">
        <v>0.014529702678139283</v>
      </c>
      <c r="J14" s="23"/>
      <c r="K14" s="10">
        <v>1117</v>
      </c>
      <c r="L14" s="11">
        <v>0.29953230797868635</v>
      </c>
      <c r="M14" s="6"/>
      <c r="N14" s="10">
        <v>1113</v>
      </c>
      <c r="O14" s="24">
        <v>-0.0035810205908683975</v>
      </c>
    </row>
    <row r="15" spans="1:15" s="25" customFormat="1" ht="15">
      <c r="A15" s="6" t="s">
        <v>3</v>
      </c>
      <c r="B15" s="10">
        <v>1651</v>
      </c>
      <c r="C15" s="11">
        <v>0.15859649122807018</v>
      </c>
      <c r="D15" s="6"/>
      <c r="E15" s="10">
        <v>1591.23</v>
      </c>
      <c r="F15" s="11">
        <v>-0.03620230163537249</v>
      </c>
      <c r="G15" s="6"/>
      <c r="H15" s="10">
        <v>1795.67</v>
      </c>
      <c r="I15" s="11">
        <v>0.12847922676168752</v>
      </c>
      <c r="J15" s="23"/>
      <c r="K15" s="10">
        <v>1846</v>
      </c>
      <c r="L15" s="11">
        <v>0.02802853530993998</v>
      </c>
      <c r="M15" s="6"/>
      <c r="N15" s="10">
        <v>2745.66</v>
      </c>
      <c r="O15" s="24">
        <v>0.48735644637053077</v>
      </c>
    </row>
    <row r="16" spans="1:15" s="25" customFormat="1" ht="15">
      <c r="A16" s="6" t="s">
        <v>4</v>
      </c>
      <c r="B16" s="10">
        <v>2158.53</v>
      </c>
      <c r="C16" s="11">
        <v>-0.13107554324635476</v>
      </c>
      <c r="D16" s="6"/>
      <c r="E16" s="10">
        <v>2530.4277</v>
      </c>
      <c r="F16" s="11">
        <v>0.1722921154674709</v>
      </c>
      <c r="G16" s="6"/>
      <c r="H16" s="10">
        <v>2268.32</v>
      </c>
      <c r="I16" s="11">
        <v>-0.1035823706798657</v>
      </c>
      <c r="J16" s="23"/>
      <c r="K16" s="10">
        <v>2905.35</v>
      </c>
      <c r="L16" s="11">
        <v>0.28083780066304564</v>
      </c>
      <c r="M16" s="6"/>
      <c r="N16" s="10">
        <v>3394.47</v>
      </c>
      <c r="O16" s="24">
        <v>0.16835148949352055</v>
      </c>
    </row>
    <row r="17" spans="1:15" s="25" customFormat="1" ht="15">
      <c r="A17" s="6" t="s">
        <v>5</v>
      </c>
      <c r="B17" s="10">
        <v>1870.23</v>
      </c>
      <c r="C17" s="11">
        <v>0.2258658661283133</v>
      </c>
      <c r="D17" s="6"/>
      <c r="E17" s="10">
        <v>1844</v>
      </c>
      <c r="F17" s="11">
        <v>-0.01402501296631966</v>
      </c>
      <c r="G17" s="6"/>
      <c r="H17" s="10">
        <v>2225.75</v>
      </c>
      <c r="I17" s="11">
        <v>0.2070227765726681</v>
      </c>
      <c r="J17" s="23"/>
      <c r="K17" s="10">
        <v>3122</v>
      </c>
      <c r="L17" s="24">
        <v>0.4026732562057733</v>
      </c>
      <c r="M17" s="6"/>
      <c r="N17" s="10">
        <v>3034.98</v>
      </c>
      <c r="O17" s="24">
        <v>-0.02787315823190262</v>
      </c>
    </row>
    <row r="18" spans="1:15" s="25" customFormat="1" ht="15">
      <c r="A18" s="12" t="s">
        <v>6</v>
      </c>
      <c r="B18" s="13">
        <v>6502.76</v>
      </c>
      <c r="C18" s="14">
        <v>0.07452022380192282</v>
      </c>
      <c r="D18" s="15"/>
      <c r="E18" s="13">
        <v>6812.8877</v>
      </c>
      <c r="F18" s="14">
        <v>0.04769170321525014</v>
      </c>
      <c r="G18" s="15"/>
      <c r="H18" s="13">
        <v>7149.280000000001</v>
      </c>
      <c r="I18" s="14">
        <v>0.049375876252884726</v>
      </c>
      <c r="J18" s="26"/>
      <c r="K18" s="27">
        <v>8990.35</v>
      </c>
      <c r="L18" s="28">
        <v>0.25751823959895254</v>
      </c>
      <c r="M18" s="15"/>
      <c r="N18" s="13">
        <v>10288.109999999999</v>
      </c>
      <c r="O18" s="30">
        <v>0.14435033118844076</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1428</v>
      </c>
      <c r="C21" s="24">
        <v>0.2830188679245283</v>
      </c>
      <c r="D21" s="6"/>
      <c r="E21" s="10">
        <v>1225</v>
      </c>
      <c r="F21" s="24">
        <v>-0.14215686274509803</v>
      </c>
      <c r="G21" s="6"/>
      <c r="H21" s="10">
        <v>1490</v>
      </c>
      <c r="I21" s="24">
        <v>0.2163265306122449</v>
      </c>
      <c r="J21" s="6"/>
      <c r="K21" s="10">
        <v>1359</v>
      </c>
      <c r="L21" s="24">
        <v>-0.08791946308724832</v>
      </c>
      <c r="M21" s="6"/>
      <c r="N21" s="10">
        <v>1300.32</v>
      </c>
      <c r="O21" s="24">
        <v>-0.043178807947019913</v>
      </c>
    </row>
    <row r="22" spans="1:15" s="3" customFormat="1" ht="15">
      <c r="A22" s="6" t="s">
        <v>3</v>
      </c>
      <c r="B22" s="10">
        <v>2787</v>
      </c>
      <c r="C22" s="24">
        <v>0.015056489150149744</v>
      </c>
      <c r="D22" s="6"/>
      <c r="E22" s="10">
        <v>2643</v>
      </c>
      <c r="F22" s="24">
        <v>-0.05166846071044134</v>
      </c>
      <c r="G22" s="6"/>
      <c r="H22" s="10">
        <v>2444</v>
      </c>
      <c r="I22" s="24">
        <v>-0.07529322739311388</v>
      </c>
      <c r="J22" s="6"/>
      <c r="K22" s="10">
        <v>2582</v>
      </c>
      <c r="L22" s="24">
        <v>0.05646481178396072</v>
      </c>
      <c r="M22" s="6"/>
      <c r="N22" s="10">
        <v>2467.38</v>
      </c>
      <c r="O22" s="24">
        <v>-0.044391944229279584</v>
      </c>
    </row>
    <row r="23" spans="1:15" s="3" customFormat="1" ht="15">
      <c r="A23" s="6" t="s">
        <v>4</v>
      </c>
      <c r="B23" s="10">
        <v>2950.79</v>
      </c>
      <c r="C23" s="24">
        <v>-0.1307067082637348</v>
      </c>
      <c r="D23" s="6"/>
      <c r="E23" s="10">
        <v>3302</v>
      </c>
      <c r="F23" s="24">
        <v>0.11902236350265523</v>
      </c>
      <c r="G23" s="6"/>
      <c r="H23" s="10">
        <v>3437</v>
      </c>
      <c r="I23" s="24">
        <v>0.04088431253785584</v>
      </c>
      <c r="J23" s="6"/>
      <c r="K23" s="10">
        <v>3163</v>
      </c>
      <c r="L23" s="24">
        <v>-0.07972068664533023</v>
      </c>
      <c r="M23" s="6"/>
      <c r="N23" s="10">
        <v>3080.7</v>
      </c>
      <c r="O23" s="24">
        <v>-0.02601960164400891</v>
      </c>
    </row>
    <row r="24" spans="1:15" s="3" customFormat="1" ht="15">
      <c r="A24" s="6" t="s">
        <v>5</v>
      </c>
      <c r="B24" s="10">
        <v>2631</v>
      </c>
      <c r="C24" s="24">
        <v>-0.13310796117272602</v>
      </c>
      <c r="D24" s="6"/>
      <c r="E24" s="10">
        <v>2736</v>
      </c>
      <c r="F24" s="24">
        <v>0.039908779931584946</v>
      </c>
      <c r="G24" s="6"/>
      <c r="H24" s="10">
        <v>2957</v>
      </c>
      <c r="I24" s="24">
        <v>0.0807748538011696</v>
      </c>
      <c r="J24" s="6"/>
      <c r="K24" s="10">
        <v>2580</v>
      </c>
      <c r="L24" s="24">
        <v>-0.1274940818397024</v>
      </c>
      <c r="M24" s="6"/>
      <c r="N24" s="10">
        <v>2403.99</v>
      </c>
      <c r="O24" s="24">
        <v>-0.06822093023255822</v>
      </c>
    </row>
    <row r="25" spans="1:15" s="3" customFormat="1" ht="15">
      <c r="A25" s="12" t="s">
        <v>6</v>
      </c>
      <c r="B25" s="13">
        <v>9796.79</v>
      </c>
      <c r="C25" s="31">
        <v>-0.04775609903082276</v>
      </c>
      <c r="D25" s="15"/>
      <c r="E25" s="13">
        <v>9906</v>
      </c>
      <c r="F25" s="31">
        <v>0.01114752893549817</v>
      </c>
      <c r="G25" s="15"/>
      <c r="H25" s="13">
        <v>10328</v>
      </c>
      <c r="I25" s="31">
        <v>0.042600444175247325</v>
      </c>
      <c r="J25" s="15"/>
      <c r="K25" s="13">
        <v>9684</v>
      </c>
      <c r="L25" s="31">
        <v>-0.06235476374903176</v>
      </c>
      <c r="M25" s="15"/>
      <c r="N25" s="13">
        <v>9252.39</v>
      </c>
      <c r="O25" s="30">
        <v>-0.0445693928128873</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1139.48</v>
      </c>
      <c r="C28" s="24">
        <v>-0.12369262950658294</v>
      </c>
      <c r="D28" s="6"/>
      <c r="E28" s="10">
        <v>1046.99</v>
      </c>
      <c r="F28" s="24">
        <v>-0.08116860322252256</v>
      </c>
      <c r="G28" s="6"/>
      <c r="H28" s="10">
        <v>1467.48</v>
      </c>
      <c r="I28" s="24">
        <v>0.4016179715183526</v>
      </c>
      <c r="J28" s="6"/>
      <c r="K28" s="10">
        <v>1836.28</v>
      </c>
      <c r="L28" s="24">
        <v>0.25131517976394907</v>
      </c>
      <c r="M28" s="6"/>
      <c r="N28" s="10">
        <v>1679.64</v>
      </c>
      <c r="O28" s="24">
        <v>-0.0853028949833358</v>
      </c>
    </row>
    <row r="29" spans="1:15" s="3" customFormat="1" ht="15">
      <c r="A29" s="6" t="s">
        <v>3</v>
      </c>
      <c r="B29" s="10">
        <v>2220.32</v>
      </c>
      <c r="C29" s="24">
        <v>-0.10013050280054143</v>
      </c>
      <c r="D29" s="6"/>
      <c r="E29" s="10">
        <v>2556.36</v>
      </c>
      <c r="F29" s="24">
        <v>0.15134755350580092</v>
      </c>
      <c r="G29" s="6"/>
      <c r="H29" s="10">
        <v>2621.5</v>
      </c>
      <c r="I29" s="24">
        <v>0.025481544070475155</v>
      </c>
      <c r="J29" s="6"/>
      <c r="K29" s="10">
        <v>2916.8</v>
      </c>
      <c r="L29" s="24">
        <v>0.1126454320045776</v>
      </c>
      <c r="M29" s="6"/>
      <c r="N29" s="10">
        <v>2704.04</v>
      </c>
      <c r="O29" s="24">
        <v>-0.07294295117937473</v>
      </c>
    </row>
    <row r="30" spans="1:15" s="3" customFormat="1" ht="15">
      <c r="A30" s="6" t="s">
        <v>4</v>
      </c>
      <c r="B30" s="10">
        <v>3386.91</v>
      </c>
      <c r="C30" s="24">
        <v>0.09939624111403254</v>
      </c>
      <c r="D30" s="6"/>
      <c r="E30" s="10">
        <v>3332.99</v>
      </c>
      <c r="F30" s="24">
        <v>-0.015920115975919077</v>
      </c>
      <c r="G30" s="6"/>
      <c r="H30" s="10">
        <v>3353.6</v>
      </c>
      <c r="I30" s="24">
        <v>0.006183636914602243</v>
      </c>
      <c r="J30" s="6"/>
      <c r="K30" s="10">
        <v>4584.26</v>
      </c>
      <c r="L30" s="24">
        <v>0.36696684160305354</v>
      </c>
      <c r="M30" s="6"/>
      <c r="N30" s="10">
        <v>3978.52</v>
      </c>
      <c r="O30" s="24">
        <v>-0.13213473930361722</v>
      </c>
    </row>
    <row r="31" spans="1:15" s="3" customFormat="1" ht="15">
      <c r="A31" s="6" t="s">
        <v>5</v>
      </c>
      <c r="B31" s="10">
        <v>2835</v>
      </c>
      <c r="C31" s="24">
        <v>0.1792894313204299</v>
      </c>
      <c r="D31" s="6"/>
      <c r="E31" s="10">
        <v>3162.66</v>
      </c>
      <c r="F31" s="24">
        <v>0.11557671957671953</v>
      </c>
      <c r="G31" s="6"/>
      <c r="H31" s="10">
        <v>3707.52</v>
      </c>
      <c r="I31" s="24">
        <v>0.1722790309423081</v>
      </c>
      <c r="J31" s="6"/>
      <c r="K31" s="10">
        <v>3353.84</v>
      </c>
      <c r="L31" s="24">
        <v>-0.09539530467805968</v>
      </c>
      <c r="M31" s="6"/>
      <c r="N31" s="10">
        <v>3668.15</v>
      </c>
      <c r="O31" s="24">
        <v>0.09371645636047037</v>
      </c>
    </row>
    <row r="32" spans="1:15" s="3" customFormat="1" ht="15">
      <c r="A32" s="12" t="s">
        <v>6</v>
      </c>
      <c r="B32" s="13">
        <v>9581.71</v>
      </c>
      <c r="C32" s="31">
        <v>0.03559296570940046</v>
      </c>
      <c r="D32" s="15"/>
      <c r="E32" s="13">
        <v>10099</v>
      </c>
      <c r="F32" s="31">
        <v>0.053987231924155596</v>
      </c>
      <c r="G32" s="15"/>
      <c r="H32" s="13">
        <v>11150.1</v>
      </c>
      <c r="I32" s="31">
        <v>0.10407961184275674</v>
      </c>
      <c r="J32" s="15"/>
      <c r="K32" s="13">
        <v>12691.18</v>
      </c>
      <c r="L32" s="31">
        <v>0.13821221334337808</v>
      </c>
      <c r="M32" s="15"/>
      <c r="N32" s="13">
        <v>12030.35</v>
      </c>
      <c r="O32" s="30">
        <v>-0.052070020281802</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1777.8</v>
      </c>
      <c r="C35" s="24">
        <v>0.05844109452025425</v>
      </c>
      <c r="D35" s="6"/>
      <c r="E35" s="10">
        <v>1903.21</v>
      </c>
      <c r="F35" s="24">
        <v>0.07054224322195977</v>
      </c>
      <c r="G35" s="6"/>
      <c r="H35" s="10">
        <v>1686.04</v>
      </c>
      <c r="I35" s="24">
        <v>-0.11410721885656343</v>
      </c>
      <c r="J35" s="6"/>
      <c r="K35" s="10">
        <v>1347.64</v>
      </c>
      <c r="L35" s="24">
        <v>-0.20070698204075815</v>
      </c>
      <c r="M35" s="29"/>
      <c r="N35" s="10">
        <v>2550.24</v>
      </c>
      <c r="O35" s="24">
        <v>0.8923748182007061</v>
      </c>
    </row>
    <row r="36" spans="1:15" s="25" customFormat="1" ht="15">
      <c r="A36" s="6" t="s">
        <v>3</v>
      </c>
      <c r="B36" s="10">
        <v>3631.4</v>
      </c>
      <c r="C36" s="24">
        <v>0.34295350660493196</v>
      </c>
      <c r="D36" s="6"/>
      <c r="E36" s="10">
        <v>3598.06</v>
      </c>
      <c r="F36" s="24">
        <v>-0.00918103210882859</v>
      </c>
      <c r="G36" s="6"/>
      <c r="H36" s="10">
        <v>3066.04</v>
      </c>
      <c r="I36" s="24">
        <v>-0.14786301506923175</v>
      </c>
      <c r="J36" s="6"/>
      <c r="K36" s="10">
        <v>3647.46</v>
      </c>
      <c r="L36" s="24">
        <v>0.18963222919466155</v>
      </c>
      <c r="M36" s="29"/>
      <c r="N36" s="10">
        <v>3473.23</v>
      </c>
      <c r="O36" s="24">
        <v>-0.047767487511857575</v>
      </c>
    </row>
    <row r="37" spans="1:15" s="25" customFormat="1" ht="15">
      <c r="A37" s="6" t="s">
        <v>4</v>
      </c>
      <c r="B37" s="10">
        <v>4672.06</v>
      </c>
      <c r="C37" s="24">
        <v>0.17432110433025358</v>
      </c>
      <c r="D37" s="6"/>
      <c r="E37" s="10">
        <v>4734.23</v>
      </c>
      <c r="F37" s="24">
        <v>0.013306764039845199</v>
      </c>
      <c r="G37" s="6"/>
      <c r="H37" s="10">
        <v>5030.71</v>
      </c>
      <c r="I37" s="24">
        <v>0.06262475629616654</v>
      </c>
      <c r="J37" s="6"/>
      <c r="K37" s="10">
        <v>5340.85</v>
      </c>
      <c r="L37" s="24">
        <v>0.06164934969417842</v>
      </c>
      <c r="M37" s="29"/>
      <c r="N37" s="10">
        <v>4830.17</v>
      </c>
      <c r="O37" s="24">
        <v>-0.09561773874945004</v>
      </c>
    </row>
    <row r="38" spans="1:15" s="25" customFormat="1" ht="15">
      <c r="A38" s="6" t="s">
        <v>5</v>
      </c>
      <c r="B38" s="10">
        <v>3612.87</v>
      </c>
      <c r="C38" s="24">
        <v>-0.01507026702833859</v>
      </c>
      <c r="D38" s="6"/>
      <c r="E38" s="10">
        <v>4150.47</v>
      </c>
      <c r="F38" s="24">
        <v>0.1488013684411563</v>
      </c>
      <c r="G38" s="6"/>
      <c r="H38" s="10">
        <v>3896.23</v>
      </c>
      <c r="I38" s="24">
        <v>-0.06125571320838368</v>
      </c>
      <c r="J38" s="6"/>
      <c r="K38" s="10">
        <v>4388.46</v>
      </c>
      <c r="L38" s="24">
        <v>0.12633494429230308</v>
      </c>
      <c r="M38" s="29"/>
      <c r="N38" s="10">
        <v>4781.45</v>
      </c>
      <c r="O38" s="24">
        <v>0.0895507763543475</v>
      </c>
    </row>
    <row r="39" spans="1:15" s="25" customFormat="1" ht="15">
      <c r="A39" s="12" t="s">
        <v>6</v>
      </c>
      <c r="B39" s="13">
        <v>13694.130000000001</v>
      </c>
      <c r="C39" s="28">
        <v>0.13829855324242443</v>
      </c>
      <c r="D39" s="15"/>
      <c r="E39" s="13">
        <v>14385.970000000001</v>
      </c>
      <c r="F39" s="28">
        <v>0.05052091662632092</v>
      </c>
      <c r="G39" s="15"/>
      <c r="H39" s="13">
        <v>13679.02</v>
      </c>
      <c r="I39" s="28">
        <v>-0.04914162896210688</v>
      </c>
      <c r="J39" s="15"/>
      <c r="K39" s="13">
        <v>14724.41</v>
      </c>
      <c r="L39" s="28">
        <v>0.07642287239875367</v>
      </c>
      <c r="M39" s="15"/>
      <c r="N39" s="13">
        <v>15635.09</v>
      </c>
      <c r="O39" s="33">
        <v>0.06184831854043729</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2462.42</v>
      </c>
      <c r="C42" s="24">
        <v>-0.03443597465336585</v>
      </c>
      <c r="D42" s="6"/>
      <c r="E42" s="10">
        <v>570.6</v>
      </c>
      <c r="F42" s="24">
        <v>-0.7682767358939581</v>
      </c>
      <c r="G42" s="6"/>
      <c r="H42" s="34">
        <v>2721.12</v>
      </c>
      <c r="I42" s="35">
        <v>3.768874868559411</v>
      </c>
      <c r="J42" s="29"/>
      <c r="K42" s="34">
        <v>537.07</v>
      </c>
      <c r="L42" s="35">
        <v>-0.8026290645028517</v>
      </c>
      <c r="M42" s="29"/>
      <c r="N42" s="34">
        <v>271.27</v>
      </c>
      <c r="O42" s="24">
        <v>-0.4949075539501369</v>
      </c>
    </row>
    <row r="43" spans="1:15" s="3" customFormat="1" ht="15">
      <c r="A43" s="6" t="s">
        <v>3</v>
      </c>
      <c r="B43" s="10">
        <v>3802.92</v>
      </c>
      <c r="C43" s="24">
        <v>0.09492316949928455</v>
      </c>
      <c r="D43" s="6"/>
      <c r="E43" s="10">
        <v>3530.89</v>
      </c>
      <c r="F43" s="24">
        <v>-0.07153187550619003</v>
      </c>
      <c r="G43" s="6"/>
      <c r="H43" s="34">
        <v>3693.73</v>
      </c>
      <c r="I43" s="35">
        <v>0.04611868395786902</v>
      </c>
      <c r="J43" s="29"/>
      <c r="K43" s="34">
        <v>1043.09</v>
      </c>
      <c r="L43" s="35">
        <v>-0.717605239148503</v>
      </c>
      <c r="M43" s="29"/>
      <c r="N43" s="34">
        <v>1225.45</v>
      </c>
      <c r="O43" s="24">
        <v>0.17482671677419986</v>
      </c>
    </row>
    <row r="44" spans="1:15" s="3" customFormat="1" ht="15">
      <c r="A44" s="6" t="s">
        <v>4</v>
      </c>
      <c r="B44" s="10">
        <v>5504.28</v>
      </c>
      <c r="C44" s="24">
        <v>0.13956237565137453</v>
      </c>
      <c r="D44" s="6"/>
      <c r="E44" s="10">
        <v>4749.8</v>
      </c>
      <c r="F44" s="24">
        <v>-0.13707151525721795</v>
      </c>
      <c r="G44" s="6"/>
      <c r="H44" s="34">
        <v>2282.98</v>
      </c>
      <c r="I44" s="35">
        <v>-0.5193523937850015</v>
      </c>
      <c r="J44" s="29"/>
      <c r="K44" s="34">
        <v>2006.31</v>
      </c>
      <c r="L44" s="35">
        <v>-0.12118809626015124</v>
      </c>
      <c r="M44" s="29"/>
      <c r="N44" s="34">
        <v>1921.13</v>
      </c>
      <c r="O44" s="24">
        <v>-0.042456051158594556</v>
      </c>
    </row>
    <row r="45" spans="1:15" s="3" customFormat="1" ht="15">
      <c r="A45" s="6" t="s">
        <v>5</v>
      </c>
      <c r="B45" s="10">
        <v>5475.49</v>
      </c>
      <c r="C45" s="24">
        <v>0.1451526210668312</v>
      </c>
      <c r="D45" s="6"/>
      <c r="E45" s="10">
        <v>5130.07</v>
      </c>
      <c r="F45" s="24">
        <v>-0.06308476501646429</v>
      </c>
      <c r="G45" s="6"/>
      <c r="H45" s="34">
        <v>1714.61</v>
      </c>
      <c r="I45" s="35">
        <v>-0.6657725917969931</v>
      </c>
      <c r="J45" s="29"/>
      <c r="K45" s="34">
        <v>1489.21</v>
      </c>
      <c r="L45" s="35">
        <v>-0.13145846577355777</v>
      </c>
      <c r="M45" s="29"/>
      <c r="N45" s="34">
        <v>1609.96</v>
      </c>
      <c r="O45" s="24">
        <v>0.08108325890908602</v>
      </c>
    </row>
    <row r="46" spans="1:15" s="3" customFormat="1" ht="15">
      <c r="A46" s="12" t="s">
        <v>6</v>
      </c>
      <c r="B46" s="13">
        <v>17245.11</v>
      </c>
      <c r="C46" s="31">
        <v>0.10297478300412728</v>
      </c>
      <c r="D46" s="15"/>
      <c r="E46" s="13">
        <v>13981.36</v>
      </c>
      <c r="F46" s="31">
        <v>-0.1892565486679992</v>
      </c>
      <c r="G46" s="15"/>
      <c r="H46" s="13">
        <v>10412.44</v>
      </c>
      <c r="I46" s="31">
        <v>-0.2552627212231142</v>
      </c>
      <c r="J46" s="15"/>
      <c r="K46" s="13">
        <v>5075.68</v>
      </c>
      <c r="L46" s="31">
        <v>-0.5125369269834928</v>
      </c>
      <c r="M46" s="15"/>
      <c r="N46" s="13">
        <v>5027.81</v>
      </c>
      <c r="O46" s="30">
        <v>-0.009431248620874423</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41">
        <v>336.76</v>
      </c>
      <c r="C49" s="42">
        <v>0.24141998746636198</v>
      </c>
      <c r="D49" s="43"/>
      <c r="E49" s="41">
        <v>268.88</v>
      </c>
      <c r="F49" s="42">
        <v>-0.20156788217127924</v>
      </c>
      <c r="G49" s="43"/>
      <c r="H49" s="41">
        <v>281.2</v>
      </c>
      <c r="I49" s="42">
        <v>0.045819696518893165</v>
      </c>
      <c r="J49" s="43"/>
      <c r="K49" s="41">
        <f>'[3]Sheet1'!$B$54</f>
        <v>400.2</v>
      </c>
      <c r="L49" s="44">
        <f>IF(AND(K49=0),"(+0%)",(K49-H49)/H49)</f>
        <v>0.42318634423897583</v>
      </c>
      <c r="M49" s="45"/>
      <c r="N49" s="41">
        <f>'[3]Sheet1'!$H$54</f>
        <v>488.77</v>
      </c>
      <c r="O49" s="42">
        <f>IF(AND(N49=0),"(+0%)",(N49-K49)/K49)</f>
        <v>0.2213143428285857</v>
      </c>
    </row>
    <row r="50" spans="1:15" s="25" customFormat="1" ht="15">
      <c r="A50" s="6" t="s">
        <v>3</v>
      </c>
      <c r="B50" s="41">
        <v>924.4</v>
      </c>
      <c r="C50" s="42">
        <v>-0.24566485780733613</v>
      </c>
      <c r="D50" s="43"/>
      <c r="E50" s="41">
        <v>1190.04</v>
      </c>
      <c r="F50" s="42">
        <v>0.2873647771527477</v>
      </c>
      <c r="G50" s="43"/>
      <c r="H50" s="41">
        <v>696.65</v>
      </c>
      <c r="I50" s="42">
        <v>-0.41459950926019296</v>
      </c>
      <c r="J50" s="43"/>
      <c r="K50" s="41">
        <f>'[3]Sheet1'!$C$54</f>
        <v>860.46</v>
      </c>
      <c r="L50" s="44">
        <f>IF(AND(K50=0),"(+0%)",(K50-H50)/H50)</f>
        <v>0.23513959664106807</v>
      </c>
      <c r="M50" s="45"/>
      <c r="N50" s="41">
        <f>'[3]Sheet1'!$I$54</f>
        <v>1255.62</v>
      </c>
      <c r="O50" s="42">
        <f>IF(AND(N50=0),"(+0%)",(N50-K50)/K50)</f>
        <v>0.45924273063245225</v>
      </c>
    </row>
    <row r="51" spans="1:15" s="25" customFormat="1" ht="15">
      <c r="A51" s="6" t="s">
        <v>4</v>
      </c>
      <c r="B51" s="41">
        <v>1978.26</v>
      </c>
      <c r="C51" s="42">
        <v>0.029737706454013982</v>
      </c>
      <c r="D51" s="43"/>
      <c r="E51" s="41">
        <v>1894.37</v>
      </c>
      <c r="F51" s="42">
        <v>-0.04240595270591333</v>
      </c>
      <c r="G51" s="43"/>
      <c r="H51" s="41">
        <v>1554.58</v>
      </c>
      <c r="I51" s="42">
        <v>-0.17936833881448713</v>
      </c>
      <c r="J51" s="43"/>
      <c r="K51" s="41">
        <f>'[3]Sheet1'!$D$54</f>
        <v>2160.02</v>
      </c>
      <c r="L51" s="44">
        <f>IF(AND(K51=0),"(+0%)",(K51-H51)/H51)</f>
        <v>0.38945567291487093</v>
      </c>
      <c r="M51" s="45"/>
      <c r="N51" s="41">
        <f>'[3]Sheet1'!$J$54</f>
        <v>2641.42</v>
      </c>
      <c r="O51" s="42">
        <f>IF(AND(N51=0),"(+0%)",(N51-K51)/K51)</f>
        <v>0.22286830677493732</v>
      </c>
    </row>
    <row r="52" spans="1:15" s="25" customFormat="1" ht="15">
      <c r="A52" s="6" t="s">
        <v>5</v>
      </c>
      <c r="B52" s="41">
        <v>1386.88</v>
      </c>
      <c r="C52" s="42">
        <v>-0.1385624487564908</v>
      </c>
      <c r="D52" s="43"/>
      <c r="E52" s="41">
        <v>1718.08</v>
      </c>
      <c r="F52" s="42">
        <v>0.23880941393631733</v>
      </c>
      <c r="G52" s="43"/>
      <c r="H52" s="41">
        <v>1591.65</v>
      </c>
      <c r="I52" s="42">
        <v>-0.07358795865151788</v>
      </c>
      <c r="J52" s="43"/>
      <c r="K52" s="41">
        <f>'[3]Sheet1'!$E$54</f>
        <v>1639.12</v>
      </c>
      <c r="L52" s="44">
        <f>IF(AND(K52=0),"(+0%)",(K52-H52)/H52)</f>
        <v>0.029824396066974394</v>
      </c>
      <c r="M52" s="45"/>
      <c r="N52" s="41">
        <f>'[3]Sheet1'!$K$54</f>
        <v>1649.33</v>
      </c>
      <c r="O52" s="42">
        <f>IF(AND(N52=0),"(+0%)",(N52-K52)/K52)</f>
        <v>0.006228952120650127</v>
      </c>
    </row>
    <row r="53" spans="1:15" s="25" customFormat="1" ht="15">
      <c r="A53" s="36" t="s">
        <v>6</v>
      </c>
      <c r="B53" s="46">
        <v>4626.3</v>
      </c>
      <c r="C53" s="47">
        <v>-0.07985783074539415</v>
      </c>
      <c r="D53" s="48"/>
      <c r="E53" s="46">
        <v>5071.37</v>
      </c>
      <c r="F53" s="47">
        <v>0.09620431013985252</v>
      </c>
      <c r="G53" s="48"/>
      <c r="H53" s="46">
        <v>4124.08</v>
      </c>
      <c r="I53" s="47">
        <v>-0.18679173477778194</v>
      </c>
      <c r="J53" s="48"/>
      <c r="K53" s="49">
        <f>SUM(K49:K52)</f>
        <v>5059.8</v>
      </c>
      <c r="L53" s="50">
        <f>IF((K53=0),"(+0%)",IF((K50=0),((K49-H49)/H49),IF((K51=0),((K49+K50)-(H49+H50))/(H49+H50),IF((K52=0),((K49+K50+K51)-(H49+H50+H51))/(H49+H50+H51),(K53-H53)/H53))))</f>
        <v>0.22689181587166113</v>
      </c>
      <c r="M53" s="51"/>
      <c r="N53" s="46">
        <f>SUM(N49:N52)</f>
        <v>6035.139999999999</v>
      </c>
      <c r="O53" s="52">
        <f>IF((N53=0),"(+0%)",IF((N50=0),((N49-K49)/K49),IF((N51=0),((N49+N50)-(K49+K50))/(K49+K50),IF((N52=0),((N49+N50+N51)-(K49+K50+K51))/(K49+K50+K51),(N53-K53)/K53))))</f>
        <v>0.1927625597849716</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41">
        <f>'[3]Sheet1'!$N$54</f>
        <v>511.77</v>
      </c>
      <c r="C56" s="42">
        <f>IF(AND(B56=0),"(+0%)",(B56-N49)/N49)</f>
        <v>0.04705689792745054</v>
      </c>
      <c r="D56" s="43"/>
      <c r="E56" s="41">
        <f>'[4]Sheet1'!$B$56</f>
        <v>813.98</v>
      </c>
      <c r="F56" s="42">
        <f>IF(AND(E56=0),"(+0%)",(E56-B56)/B56)</f>
        <v>0.5905191785372336</v>
      </c>
      <c r="G56" s="43"/>
      <c r="H56" s="41">
        <f>'[4]Sheet1'!$H$56</f>
        <v>0</v>
      </c>
      <c r="I56" s="42" t="str">
        <f>IF(AND(H56=0),"(+0%)",(H56-E56)/E56)</f>
        <v>(+0%)</v>
      </c>
      <c r="J56" s="43"/>
      <c r="K56" s="41">
        <f>'[4]Sheet1'!$N$56</f>
        <v>0</v>
      </c>
      <c r="L56" s="44" t="str">
        <f>IF(AND(K56=0),"(+0%)",(K56-H56)/H56)</f>
        <v>(+0%)</v>
      </c>
      <c r="M56" s="45"/>
      <c r="N56" s="41">
        <v>0</v>
      </c>
      <c r="O56" s="42" t="str">
        <f>IF(AND(N56=0),"(+0%)",(N56-K56)/K56)</f>
        <v>(+0%)</v>
      </c>
    </row>
    <row r="57" spans="1:15" s="25" customFormat="1" ht="15">
      <c r="A57" s="6" t="s">
        <v>3</v>
      </c>
      <c r="B57" s="41">
        <f>'[3]Sheet1'!$O$54</f>
        <v>1966.13</v>
      </c>
      <c r="C57" s="42">
        <f>IF(AND(B57=0),"(+0%)",(B57-N50)/N50)</f>
        <v>0.5658638760134438</v>
      </c>
      <c r="D57" s="43"/>
      <c r="E57" s="41">
        <f>'[4]Sheet1'!$C$56</f>
        <v>1927.74</v>
      </c>
      <c r="F57" s="42">
        <f>IF(AND(E57=0),"(+0%)",(E57-B57)/B57)</f>
        <v>-0.019525667173584706</v>
      </c>
      <c r="G57" s="43"/>
      <c r="H57" s="41">
        <f>'[4]Sheet1'!$I$56</f>
        <v>0</v>
      </c>
      <c r="I57" s="42" t="str">
        <f>IF(AND(H57=0),"(+0%)",(H57-E57)/E57)</f>
        <v>(+0%)</v>
      </c>
      <c r="J57" s="43"/>
      <c r="K57" s="41">
        <f>'[4]Sheet1'!$O$56</f>
        <v>0</v>
      </c>
      <c r="L57" s="44" t="str">
        <f>IF(AND(K57=0),"(+0%)",(K57-H57)/H57)</f>
        <v>(+0%)</v>
      </c>
      <c r="M57" s="45"/>
      <c r="N57" s="41">
        <v>0</v>
      </c>
      <c r="O57" s="42" t="str">
        <f>IF(AND(N57=0),"(+0%)",(N57-K57)/K57)</f>
        <v>(+0%)</v>
      </c>
    </row>
    <row r="58" spans="1:15" ht="15">
      <c r="A58" s="6" t="s">
        <v>4</v>
      </c>
      <c r="B58" s="41">
        <f>'[3]Sheet1'!$P$54</f>
        <v>3336.16</v>
      </c>
      <c r="C58" s="42">
        <f>IF(AND(B58=0),"(+0%)",(B58-N51)/N51)</f>
        <v>0.2630176193108251</v>
      </c>
      <c r="D58" s="43"/>
      <c r="E58" s="41">
        <f>'[4]Sheet1'!$D$56</f>
        <v>3119.28</v>
      </c>
      <c r="F58" s="42">
        <f>IF(AND(E58=0),"(+0%)",(E58-B58)/B58)</f>
        <v>-0.06500887247614014</v>
      </c>
      <c r="G58" s="43"/>
      <c r="H58" s="41">
        <f>'[4]Sheet1'!$J$56</f>
        <v>0</v>
      </c>
      <c r="I58" s="42" t="str">
        <f>IF(AND(H58=0),"(+0%)",(H58-E58)/E58)</f>
        <v>(+0%)</v>
      </c>
      <c r="J58" s="43"/>
      <c r="K58" s="41">
        <f>'[4]Sheet1'!$P$56</f>
        <v>0</v>
      </c>
      <c r="L58" s="44" t="str">
        <f>IF(AND(K58=0),"(+0%)",(K58-H58)/H58)</f>
        <v>(+0%)</v>
      </c>
      <c r="M58" s="45"/>
      <c r="N58" s="41">
        <v>0</v>
      </c>
      <c r="O58" s="42" t="str">
        <f>IF(AND(N58=0),"(+0%)",(N58-K58)/K58)</f>
        <v>(+0%)</v>
      </c>
    </row>
    <row r="59" spans="1:15" ht="15">
      <c r="A59" s="6" t="s">
        <v>5</v>
      </c>
      <c r="B59" s="41">
        <f>'[3]Sheet1'!$Q$54</f>
        <v>1779.41</v>
      </c>
      <c r="C59" s="42">
        <f>IF(AND(B59=0),"(+0%)",(B59-N52)/N52)</f>
        <v>0.07886838898219287</v>
      </c>
      <c r="D59" s="43"/>
      <c r="E59" s="41">
        <f>'[4]Sheet1'!$E$56</f>
        <v>2380.9</v>
      </c>
      <c r="F59" s="42">
        <f>IF(AND(E59=0),"(+0%)",(E59-B59)/B59)</f>
        <v>0.3380277732506842</v>
      </c>
      <c r="G59" s="43"/>
      <c r="H59" s="41">
        <f>'[4]Sheet1'!$K$56</f>
        <v>0</v>
      </c>
      <c r="I59" s="42" t="str">
        <f>IF(AND(H59=0),"(+0%)",(H59-E59)/E59)</f>
        <v>(+0%)</v>
      </c>
      <c r="J59" s="43"/>
      <c r="K59" s="41">
        <f>'[4]Sheet1'!$Q$56</f>
        <v>0</v>
      </c>
      <c r="L59" s="44" t="str">
        <f>IF(AND(K59=0),"(+0%)",(K59-H59)/H59)</f>
        <v>(+0%)</v>
      </c>
      <c r="M59" s="45"/>
      <c r="N59" s="41">
        <v>0</v>
      </c>
      <c r="O59" s="42" t="str">
        <f>IF(AND(N59=0),"(+0%)",(N59-K59)/K59)</f>
        <v>(+0%)</v>
      </c>
    </row>
    <row r="60" spans="1:15" ht="15">
      <c r="A60" s="36" t="s">
        <v>6</v>
      </c>
      <c r="B60" s="46">
        <f>SUM(B56:B59)</f>
        <v>7593.469999999999</v>
      </c>
      <c r="C60" s="47">
        <f>IF((B60=0),"(+0%)",IF((B57=0),((B56-N49)/N49),IF((B58=0),((B56+B57)-(N49+N50))/(N49+N50),IF((B59=0),((B56+B57+B58)-(N49+N50+N51))/(N49+N50+N51),(B60-N53)/N53))))</f>
        <v>0.25820942016258114</v>
      </c>
      <c r="D60" s="48"/>
      <c r="E60" s="46">
        <f>SUM(E56:E59)</f>
        <v>8241.9</v>
      </c>
      <c r="F60" s="47">
        <f>IF((E60=0),"(+0%)",IF((E57=0),((E56-B56)/B56),IF((E58=0),((E56+E57)-(B56+B57))/(B56+B57),IF((E59=0),((E56+E57+E58)-(B56+B57+B58))/(B56+B57+B58),(E60-B60)/B60))))</f>
        <v>0.08539310749894322</v>
      </c>
      <c r="G60" s="48"/>
      <c r="H60" s="46">
        <f>SUM(H56:H59)</f>
        <v>0</v>
      </c>
      <c r="I60" s="47" t="str">
        <f>IF((H60=0),"(+0%)",IF((H57=0),((H56-E56)/E56),IF((H58=0),((H56+H57)-(E56+E57))/(E56+E57),IF((H59=0),((H56+H57+H58)-(E56+E57+E58))/(E56+E57+E58),(H60-E60)/E60))))</f>
        <v>(+0%)</v>
      </c>
      <c r="J60" s="48"/>
      <c r="K60" s="49">
        <f>SUM(K56:K59)</f>
        <v>0</v>
      </c>
      <c r="L60" s="50" t="str">
        <f>IF((K60=0),"(+0%)",IF((K57=0),((K56-H56)/H56),IF((K58=0),((K56+K57)-(H56+H57))/(H56+H57),IF((K59=0),((K56+K57+K58)-(H56+H57+H58))/(H56+H57+H58),(K60-H60)/H60))))</f>
        <v>(+0%)</v>
      </c>
      <c r="M60" s="51"/>
      <c r="N60" s="46">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8">
      <selection activeCell="H57" sqref="H57"/>
    </sheetView>
  </sheetViews>
  <sheetFormatPr defaultColWidth="9.140625" defaultRowHeight="12.75"/>
  <cols>
    <col min="1" max="1" width="13.140625" style="6" customWidth="1"/>
    <col min="2" max="2" width="14.8515625" style="6" customWidth="1"/>
    <col min="3" max="3" width="8.8515625" style="6" customWidth="1"/>
    <col min="4" max="4" width="3.7109375" style="6" customWidth="1"/>
    <col min="5" max="5" width="13.140625" style="6" customWidth="1"/>
    <col min="6" max="6" width="9.7109375" style="6" customWidth="1"/>
    <col min="7" max="7" width="3.28125" style="6" customWidth="1"/>
    <col min="8" max="8" width="13.7109375" style="6" customWidth="1"/>
    <col min="9" max="9" width="8.421875" style="6" customWidth="1"/>
    <col min="10" max="10" width="3.7109375" style="6" customWidth="1"/>
    <col min="11" max="11" width="14.140625" style="29" customWidth="1"/>
    <col min="12" max="12" width="8.421875" style="29" customWidth="1"/>
    <col min="13" max="13" width="2.140625" style="29" customWidth="1"/>
    <col min="14" max="14" width="13.57421875" style="6" bestFit="1" customWidth="1"/>
    <col min="15" max="15" width="9.8515625" style="6" bestFit="1" customWidth="1"/>
    <col min="16" max="16384" width="9.140625" style="29" customWidth="1"/>
  </cols>
  <sheetData>
    <row r="1" spans="1:15" s="32" customFormat="1" ht="18">
      <c r="A1" s="1" t="s">
        <v>7</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17</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78099.07</v>
      </c>
      <c r="F7" s="11"/>
      <c r="G7" s="6"/>
      <c r="H7" s="10">
        <v>100505.95</v>
      </c>
      <c r="I7" s="11">
        <v>0.286903288349016</v>
      </c>
      <c r="J7" s="6"/>
      <c r="K7" s="10">
        <v>103546</v>
      </c>
      <c r="L7" s="11">
        <v>0.0302474629611481</v>
      </c>
      <c r="M7" s="6"/>
      <c r="N7" s="10">
        <v>117730</v>
      </c>
      <c r="O7" s="11">
        <v>0.13698259710659996</v>
      </c>
    </row>
    <row r="8" spans="1:15" s="3" customFormat="1" ht="15">
      <c r="A8" s="6" t="s">
        <v>3</v>
      </c>
      <c r="B8" s="10"/>
      <c r="C8" s="11"/>
      <c r="D8" s="6"/>
      <c r="E8" s="10">
        <v>106287.51</v>
      </c>
      <c r="F8" s="11"/>
      <c r="G8" s="6"/>
      <c r="H8" s="10">
        <v>123531.27</v>
      </c>
      <c r="I8" s="11">
        <v>0.16223693640014722</v>
      </c>
      <c r="J8" s="6"/>
      <c r="K8" s="10">
        <v>131498</v>
      </c>
      <c r="L8" s="11">
        <v>0.06449160605245939</v>
      </c>
      <c r="M8" s="6"/>
      <c r="N8" s="10">
        <v>155944</v>
      </c>
      <c r="O8" s="11">
        <v>0.18590396812118815</v>
      </c>
    </row>
    <row r="9" spans="1:15" s="3" customFormat="1" ht="15">
      <c r="A9" s="6" t="s">
        <v>4</v>
      </c>
      <c r="B9" s="10">
        <v>126100.27</v>
      </c>
      <c r="C9" s="11"/>
      <c r="D9" s="6"/>
      <c r="E9" s="10">
        <v>152232.33</v>
      </c>
      <c r="F9" s="11">
        <v>0.20723238736919422</v>
      </c>
      <c r="G9" s="6"/>
      <c r="H9" s="10">
        <v>166630.12</v>
      </c>
      <c r="I9" s="11">
        <v>0.09457774179768522</v>
      </c>
      <c r="J9" s="6"/>
      <c r="K9" s="10">
        <v>193610</v>
      </c>
      <c r="L9" s="11">
        <v>0.16191478467398335</v>
      </c>
      <c r="M9" s="6"/>
      <c r="N9" s="10">
        <v>217310.95</v>
      </c>
      <c r="O9" s="11">
        <v>0.12241593925933583</v>
      </c>
    </row>
    <row r="10" spans="1:15" s="3" customFormat="1" ht="15">
      <c r="A10" s="6" t="s">
        <v>5</v>
      </c>
      <c r="B10" s="10">
        <v>81935.87</v>
      </c>
      <c r="C10" s="11"/>
      <c r="D10" s="6"/>
      <c r="E10" s="10">
        <v>97674.58</v>
      </c>
      <c r="F10" s="11">
        <v>0.19208571288740825</v>
      </c>
      <c r="G10" s="6"/>
      <c r="H10" s="10">
        <v>110454.99</v>
      </c>
      <c r="I10" s="11">
        <v>0.1308468385530811</v>
      </c>
      <c r="J10" s="6"/>
      <c r="K10" s="10">
        <v>122514</v>
      </c>
      <c r="L10" s="11">
        <v>0.10917578282339253</v>
      </c>
      <c r="M10" s="6"/>
      <c r="N10" s="10">
        <v>138072.64</v>
      </c>
      <c r="O10" s="11">
        <v>0.12699479243188544</v>
      </c>
    </row>
    <row r="11" spans="1:15" s="3" customFormat="1" ht="15">
      <c r="A11" s="12" t="s">
        <v>6</v>
      </c>
      <c r="B11" s="13">
        <v>208036.14</v>
      </c>
      <c r="C11" s="14"/>
      <c r="D11" s="15"/>
      <c r="E11" s="13">
        <v>434293.49000000005</v>
      </c>
      <c r="F11" s="14">
        <v>0.20126680873813538</v>
      </c>
      <c r="G11" s="15"/>
      <c r="H11" s="13">
        <v>501122.32999999996</v>
      </c>
      <c r="I11" s="16">
        <v>0.1538794422177498</v>
      </c>
      <c r="J11" s="17"/>
      <c r="K11" s="18">
        <v>551168</v>
      </c>
      <c r="L11" s="16">
        <v>0.09986717215335435</v>
      </c>
      <c r="M11" s="17"/>
      <c r="N11" s="18">
        <v>629057.5900000001</v>
      </c>
      <c r="O11" s="19">
        <v>0.1413173297433815</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130289</v>
      </c>
      <c r="C14" s="11">
        <v>0.10667629321328463</v>
      </c>
      <c r="D14" s="6"/>
      <c r="E14" s="10">
        <v>116927.97</v>
      </c>
      <c r="F14" s="11">
        <v>-0.1025491791325438</v>
      </c>
      <c r="G14" s="6"/>
      <c r="H14" s="10">
        <v>124110.78</v>
      </c>
      <c r="I14" s="11">
        <v>0.06142935689382102</v>
      </c>
      <c r="J14" s="23"/>
      <c r="K14" s="10">
        <v>123789</v>
      </c>
      <c r="L14" s="11">
        <v>-0.0025926837298097622</v>
      </c>
      <c r="M14" s="6"/>
      <c r="N14" s="10">
        <v>130426.92</v>
      </c>
      <c r="O14" s="24">
        <v>0.05362285825073309</v>
      </c>
    </row>
    <row r="15" spans="1:15" s="25" customFormat="1" ht="15">
      <c r="A15" s="6" t="s">
        <v>3</v>
      </c>
      <c r="B15" s="10">
        <v>154414.02</v>
      </c>
      <c r="C15" s="11">
        <v>-0.009811086030882949</v>
      </c>
      <c r="D15" s="6"/>
      <c r="E15" s="10">
        <v>159373.43970000002</v>
      </c>
      <c r="F15" s="11">
        <v>0.032117677526950134</v>
      </c>
      <c r="G15" s="6"/>
      <c r="H15" s="10">
        <v>146919.22</v>
      </c>
      <c r="I15" s="11">
        <v>-0.07814488865549668</v>
      </c>
      <c r="J15" s="23"/>
      <c r="K15" s="10">
        <v>151876.21</v>
      </c>
      <c r="L15" s="11">
        <v>0.033739561100310705</v>
      </c>
      <c r="M15" s="6"/>
      <c r="N15" s="10">
        <v>151424.33</v>
      </c>
      <c r="O15" s="24">
        <v>-0.0029753178591960167</v>
      </c>
    </row>
    <row r="16" spans="1:15" s="25" customFormat="1" ht="15">
      <c r="A16" s="6" t="s">
        <v>4</v>
      </c>
      <c r="B16" s="10">
        <v>222348.26</v>
      </c>
      <c r="C16" s="11">
        <v>0.023180194095143377</v>
      </c>
      <c r="D16" s="6"/>
      <c r="E16" s="10">
        <v>218209.8711</v>
      </c>
      <c r="F16" s="11">
        <v>-0.018612193772058392</v>
      </c>
      <c r="G16" s="6"/>
      <c r="H16" s="10">
        <v>202229.6</v>
      </c>
      <c r="I16" s="11">
        <v>-0.07323349314787246</v>
      </c>
      <c r="J16" s="23"/>
      <c r="K16" s="10">
        <v>212989.41</v>
      </c>
      <c r="L16" s="11">
        <v>0.053205910509638535</v>
      </c>
      <c r="M16" s="6"/>
      <c r="N16" s="10">
        <v>206303.96</v>
      </c>
      <c r="O16" s="24">
        <v>-0.03138864979249443</v>
      </c>
    </row>
    <row r="17" spans="1:15" s="25" customFormat="1" ht="15">
      <c r="A17" s="6" t="s">
        <v>5</v>
      </c>
      <c r="B17" s="10">
        <v>126613.92930000002</v>
      </c>
      <c r="C17" s="11">
        <v>-0.08299045125812032</v>
      </c>
      <c r="D17" s="6"/>
      <c r="E17" s="10">
        <v>126382.24</v>
      </c>
      <c r="F17" s="11">
        <v>-0.0018298879221341146</v>
      </c>
      <c r="G17" s="6"/>
      <c r="H17" s="10">
        <v>118857.65</v>
      </c>
      <c r="I17" s="11">
        <v>-0.059538349692172025</v>
      </c>
      <c r="J17" s="23"/>
      <c r="K17" s="10">
        <v>126253.1</v>
      </c>
      <c r="L17" s="24">
        <v>0.0622210686480846</v>
      </c>
      <c r="M17" s="6"/>
      <c r="N17" s="10">
        <v>124613.08</v>
      </c>
      <c r="O17" s="24">
        <v>-0.01298993846487733</v>
      </c>
    </row>
    <row r="18" spans="1:15" s="25" customFormat="1" ht="15">
      <c r="A18" s="12" t="s">
        <v>6</v>
      </c>
      <c r="B18" s="13">
        <v>633665.2093</v>
      </c>
      <c r="C18" s="14">
        <v>0.007324638273579854</v>
      </c>
      <c r="D18" s="15"/>
      <c r="E18" s="13">
        <v>620893.5208</v>
      </c>
      <c r="F18" s="14">
        <v>-0.02015526229396216</v>
      </c>
      <c r="G18" s="15"/>
      <c r="H18" s="13">
        <v>592117.25</v>
      </c>
      <c r="I18" s="14">
        <v>-0.046346547090591016</v>
      </c>
      <c r="J18" s="26"/>
      <c r="K18" s="27">
        <v>614907.72</v>
      </c>
      <c r="L18" s="28">
        <v>0.03848979235109258</v>
      </c>
      <c r="M18" s="15"/>
      <c r="N18" s="13">
        <v>612768.2899999999</v>
      </c>
      <c r="O18" s="30">
        <v>-0.003479270027704403</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121661.9</v>
      </c>
      <c r="C21" s="24">
        <v>-0.06720253763563537</v>
      </c>
      <c r="D21" s="6"/>
      <c r="E21" s="10">
        <v>129415</v>
      </c>
      <c r="F21" s="24">
        <v>0.0637266062752596</v>
      </c>
      <c r="G21" s="6"/>
      <c r="H21" s="10">
        <v>129948</v>
      </c>
      <c r="I21" s="24">
        <v>0.004118533400301356</v>
      </c>
      <c r="J21" s="6"/>
      <c r="K21" s="10">
        <v>132671.07</v>
      </c>
      <c r="L21" s="24">
        <v>0.020955074337427333</v>
      </c>
      <c r="M21" s="6"/>
      <c r="N21" s="10">
        <v>138373.14</v>
      </c>
      <c r="O21" s="24">
        <v>0.042979000621612584</v>
      </c>
    </row>
    <row r="22" spans="1:15" s="3" customFormat="1" ht="15">
      <c r="A22" s="6" t="s">
        <v>3</v>
      </c>
      <c r="B22" s="10">
        <v>155336.3</v>
      </c>
      <c r="C22" s="24">
        <v>0.025834487760322277</v>
      </c>
      <c r="D22" s="6"/>
      <c r="E22" s="10">
        <v>157239.45</v>
      </c>
      <c r="F22" s="24">
        <v>0.01225180463291596</v>
      </c>
      <c r="G22" s="6"/>
      <c r="H22" s="10">
        <v>160240.04</v>
      </c>
      <c r="I22" s="24">
        <v>0.01908293370397821</v>
      </c>
      <c r="J22" s="6"/>
      <c r="K22" s="10">
        <v>164799.68</v>
      </c>
      <c r="L22" s="24">
        <v>0.028455060295791142</v>
      </c>
      <c r="M22" s="6"/>
      <c r="N22" s="10">
        <v>173514.75</v>
      </c>
      <c r="O22" s="24">
        <v>0.05288280899574567</v>
      </c>
    </row>
    <row r="23" spans="1:15" s="3" customFormat="1" ht="15">
      <c r="A23" s="6" t="s">
        <v>4</v>
      </c>
      <c r="B23" s="10">
        <v>217100.37</v>
      </c>
      <c r="C23" s="24">
        <v>0.05233253884220159</v>
      </c>
      <c r="D23" s="6"/>
      <c r="E23" s="10">
        <v>213419.76</v>
      </c>
      <c r="F23" s="24">
        <v>-0.016953494828221557</v>
      </c>
      <c r="G23" s="6"/>
      <c r="H23" s="10">
        <v>204687.13</v>
      </c>
      <c r="I23" s="24">
        <v>-0.040917626371616216</v>
      </c>
      <c r="J23" s="6"/>
      <c r="K23" s="10">
        <v>236978.22</v>
      </c>
      <c r="L23" s="24">
        <v>0.15775828211573437</v>
      </c>
      <c r="M23" s="6"/>
      <c r="N23" s="10">
        <v>221945</v>
      </c>
      <c r="O23" s="24">
        <v>-0.06343713780954216</v>
      </c>
    </row>
    <row r="24" spans="1:15" s="3" customFormat="1" ht="15">
      <c r="A24" s="6" t="s">
        <v>5</v>
      </c>
      <c r="B24" s="10">
        <v>129903.64</v>
      </c>
      <c r="C24" s="24">
        <v>0.042455896283118896</v>
      </c>
      <c r="D24" s="6"/>
      <c r="E24" s="10">
        <v>126024.94</v>
      </c>
      <c r="F24" s="24">
        <v>-0.029858285726250603</v>
      </c>
      <c r="G24" s="6"/>
      <c r="H24" s="10">
        <v>125570.08</v>
      </c>
      <c r="I24" s="24">
        <v>-0.0036092855906140527</v>
      </c>
      <c r="J24" s="6"/>
      <c r="K24" s="10">
        <v>136753.82</v>
      </c>
      <c r="L24" s="24">
        <v>0.08906373237956053</v>
      </c>
      <c r="M24" s="6"/>
      <c r="N24" s="10">
        <v>134566.78</v>
      </c>
      <c r="O24" s="24">
        <v>-0.015992533151907625</v>
      </c>
    </row>
    <row r="25" spans="1:15" s="3" customFormat="1" ht="15">
      <c r="A25" s="12" t="s">
        <v>6</v>
      </c>
      <c r="B25" s="13">
        <v>624002.21</v>
      </c>
      <c r="C25" s="31">
        <v>0.018333063546744632</v>
      </c>
      <c r="D25" s="15"/>
      <c r="E25" s="13">
        <v>626099.15</v>
      </c>
      <c r="F25" s="31">
        <v>0.003360468867570294</v>
      </c>
      <c r="G25" s="15"/>
      <c r="H25" s="13">
        <v>620445.25</v>
      </c>
      <c r="I25" s="31">
        <v>-0.009030358849712579</v>
      </c>
      <c r="J25" s="15"/>
      <c r="K25" s="13">
        <v>671202.79</v>
      </c>
      <c r="L25" s="31">
        <v>0.08180824980125166</v>
      </c>
      <c r="M25" s="15"/>
      <c r="N25" s="13">
        <v>668399.67</v>
      </c>
      <c r="O25" s="30">
        <v>-0.004176263927627588</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154619.97</v>
      </c>
      <c r="C28" s="24">
        <v>0.11741317715273344</v>
      </c>
      <c r="D28" s="6"/>
      <c r="E28" s="10">
        <v>154871.71</v>
      </c>
      <c r="F28" s="24">
        <v>0.0016281208695098743</v>
      </c>
      <c r="G28" s="6"/>
      <c r="H28" s="10">
        <v>166038.51</v>
      </c>
      <c r="I28" s="24">
        <v>0.07210354944747506</v>
      </c>
      <c r="J28" s="6"/>
      <c r="K28" s="10">
        <v>174944.88</v>
      </c>
      <c r="L28" s="24">
        <v>0.05364038740169371</v>
      </c>
      <c r="M28" s="6"/>
      <c r="N28" s="10">
        <v>193433.86</v>
      </c>
      <c r="O28" s="24">
        <v>0.10568460191575758</v>
      </c>
    </row>
    <row r="29" spans="1:15" s="3" customFormat="1" ht="15">
      <c r="A29" s="6" t="s">
        <v>3</v>
      </c>
      <c r="B29" s="10">
        <v>189491.43</v>
      </c>
      <c r="C29" s="24">
        <v>0.0920767830976905</v>
      </c>
      <c r="D29" s="6"/>
      <c r="E29" s="10">
        <v>187904.84</v>
      </c>
      <c r="F29" s="24">
        <v>-0.008372885253966348</v>
      </c>
      <c r="G29" s="6"/>
      <c r="H29" s="10">
        <v>188959.62</v>
      </c>
      <c r="I29" s="24">
        <v>0.005613373237219429</v>
      </c>
      <c r="J29" s="6"/>
      <c r="K29" s="10">
        <v>221490.61</v>
      </c>
      <c r="L29" s="24">
        <v>0.1721584219951331</v>
      </c>
      <c r="M29" s="6"/>
      <c r="N29" s="10">
        <v>244134.96</v>
      </c>
      <c r="O29" s="24">
        <v>0.1022361625172282</v>
      </c>
    </row>
    <row r="30" spans="1:15" s="3" customFormat="1" ht="15">
      <c r="A30" s="6" t="s">
        <v>4</v>
      </c>
      <c r="B30" s="10">
        <v>248025.27</v>
      </c>
      <c r="C30" s="24">
        <v>0.11750780598796995</v>
      </c>
      <c r="D30" s="6"/>
      <c r="E30" s="10">
        <v>258271.92</v>
      </c>
      <c r="F30" s="24">
        <v>0.04131292750936235</v>
      </c>
      <c r="G30" s="6"/>
      <c r="H30" s="10">
        <v>264234.96</v>
      </c>
      <c r="I30" s="24">
        <v>0.023088224225072583</v>
      </c>
      <c r="J30" s="6"/>
      <c r="K30" s="10">
        <v>289674.14</v>
      </c>
      <c r="L30" s="24">
        <v>0.09627484569036585</v>
      </c>
      <c r="M30" s="6"/>
      <c r="N30" s="10">
        <v>324139.68</v>
      </c>
      <c r="O30" s="24">
        <v>0.11898038257747129</v>
      </c>
    </row>
    <row r="31" spans="1:15" s="3" customFormat="1" ht="15">
      <c r="A31" s="6" t="s">
        <v>5</v>
      </c>
      <c r="B31" s="10">
        <v>142964.76</v>
      </c>
      <c r="C31" s="24">
        <v>0.062407527325837854</v>
      </c>
      <c r="D31" s="6"/>
      <c r="E31" s="10">
        <v>145143.99</v>
      </c>
      <c r="F31" s="24">
        <v>0.015243127047532421</v>
      </c>
      <c r="G31" s="6"/>
      <c r="H31" s="10">
        <v>161476.28</v>
      </c>
      <c r="I31" s="24">
        <v>0.11252474180984007</v>
      </c>
      <c r="J31" s="6"/>
      <c r="K31" s="10">
        <v>172179.47</v>
      </c>
      <c r="L31" s="24">
        <v>0.06628335753090177</v>
      </c>
      <c r="M31" s="6"/>
      <c r="N31" s="10">
        <v>192864.97</v>
      </c>
      <c r="O31" s="24">
        <v>0.12013917803324635</v>
      </c>
    </row>
    <row r="32" spans="1:15" s="3" customFormat="1" ht="15">
      <c r="A32" s="12" t="s">
        <v>6</v>
      </c>
      <c r="B32" s="13">
        <v>735101.43</v>
      </c>
      <c r="C32" s="31">
        <v>0.09979322700742807</v>
      </c>
      <c r="D32" s="15"/>
      <c r="E32" s="13">
        <v>746192.46</v>
      </c>
      <c r="F32" s="31">
        <v>0.015087754624555567</v>
      </c>
      <c r="G32" s="15"/>
      <c r="H32" s="13">
        <v>780709.3700000001</v>
      </c>
      <c r="I32" s="31">
        <v>0.04625738244527444</v>
      </c>
      <c r="J32" s="15"/>
      <c r="K32" s="13">
        <v>858289.1</v>
      </c>
      <c r="L32" s="31">
        <v>0.09937081964316613</v>
      </c>
      <c r="M32" s="15"/>
      <c r="N32" s="13">
        <v>954573.47</v>
      </c>
      <c r="O32" s="30">
        <v>0.11218174622047512</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200399.71</v>
      </c>
      <c r="C35" s="24">
        <v>0.03601153386485699</v>
      </c>
      <c r="D35" s="6"/>
      <c r="E35" s="10">
        <v>253097.73</v>
      </c>
      <c r="F35" s="24">
        <v>0.2629645521942124</v>
      </c>
      <c r="G35" s="6"/>
      <c r="H35" s="10">
        <v>244549.24</v>
      </c>
      <c r="I35" s="24">
        <v>-0.03377545108760959</v>
      </c>
      <c r="J35" s="6"/>
      <c r="K35" s="10">
        <v>261886.81</v>
      </c>
      <c r="L35" s="24">
        <v>0.07089602895515033</v>
      </c>
      <c r="M35" s="29"/>
      <c r="N35" s="10">
        <v>276108.13</v>
      </c>
      <c r="O35" s="24">
        <v>0.05430330760071501</v>
      </c>
    </row>
    <row r="36" spans="1:15" s="25" customFormat="1" ht="15">
      <c r="A36" s="6" t="s">
        <v>3</v>
      </c>
      <c r="B36" s="10">
        <v>258816.14</v>
      </c>
      <c r="C36" s="24">
        <v>0.06013550865472123</v>
      </c>
      <c r="D36" s="6"/>
      <c r="E36" s="10">
        <v>308930.95</v>
      </c>
      <c r="F36" s="24">
        <v>0.1936309304357912</v>
      </c>
      <c r="G36" s="6"/>
      <c r="H36" s="10">
        <v>291698.44</v>
      </c>
      <c r="I36" s="24">
        <v>-0.05578110577784456</v>
      </c>
      <c r="J36" s="6"/>
      <c r="K36" s="10">
        <v>302712.04</v>
      </c>
      <c r="L36" s="24">
        <v>0.03775680116767158</v>
      </c>
      <c r="M36" s="29"/>
      <c r="N36" s="10">
        <v>335916.84</v>
      </c>
      <c r="O36" s="24">
        <v>0.10969104499444439</v>
      </c>
    </row>
    <row r="37" spans="1:15" s="25" customFormat="1" ht="15">
      <c r="A37" s="6" t="s">
        <v>4</v>
      </c>
      <c r="B37" s="10">
        <v>365620.86</v>
      </c>
      <c r="C37" s="24">
        <v>0.12797316268097753</v>
      </c>
      <c r="D37" s="6"/>
      <c r="E37" s="10">
        <v>387155.6</v>
      </c>
      <c r="F37" s="24">
        <v>0.0588991011070867</v>
      </c>
      <c r="G37" s="6"/>
      <c r="H37" s="10">
        <v>382552.23</v>
      </c>
      <c r="I37" s="24">
        <v>-0.011890232247706078</v>
      </c>
      <c r="J37" s="6"/>
      <c r="K37" s="10">
        <v>418693.3</v>
      </c>
      <c r="L37" s="24">
        <v>0.09447355724471926</v>
      </c>
      <c r="M37" s="29"/>
      <c r="N37" s="10">
        <v>470735.68</v>
      </c>
      <c r="O37" s="24">
        <v>0.12429714065164169</v>
      </c>
    </row>
    <row r="38" spans="1:15" s="25" customFormat="1" ht="15">
      <c r="A38" s="6" t="s">
        <v>5</v>
      </c>
      <c r="B38" s="10">
        <v>256794.96</v>
      </c>
      <c r="C38" s="24">
        <v>0.3314753840471911</v>
      </c>
      <c r="D38" s="6"/>
      <c r="E38" s="10">
        <v>237584.69</v>
      </c>
      <c r="F38" s="24">
        <v>-0.07480781554279722</v>
      </c>
      <c r="G38" s="6"/>
      <c r="H38" s="10">
        <v>232400.87</v>
      </c>
      <c r="I38" s="24">
        <v>-0.02181883016115225</v>
      </c>
      <c r="J38" s="6"/>
      <c r="K38" s="10">
        <v>257302.52</v>
      </c>
      <c r="L38" s="24">
        <v>0.10714955585149055</v>
      </c>
      <c r="M38" s="29"/>
      <c r="N38" s="10">
        <v>293103.89</v>
      </c>
      <c r="O38" s="24">
        <v>0.13914115571040667</v>
      </c>
    </row>
    <row r="39" spans="1:15" s="25" customFormat="1" ht="15">
      <c r="A39" s="12" t="s">
        <v>6</v>
      </c>
      <c r="B39" s="13">
        <v>1081631.67</v>
      </c>
      <c r="C39" s="28">
        <v>0.13310468391710065</v>
      </c>
      <c r="D39" s="15"/>
      <c r="E39" s="13">
        <v>1186768.97</v>
      </c>
      <c r="F39" s="28">
        <v>0.09720249777819473</v>
      </c>
      <c r="G39" s="15"/>
      <c r="H39" s="13">
        <v>1151200.7799999998</v>
      </c>
      <c r="I39" s="28">
        <v>-0.029970610033728955</v>
      </c>
      <c r="J39" s="15"/>
      <c r="K39" s="13">
        <v>1240594.67</v>
      </c>
      <c r="L39" s="28">
        <v>0.07765273578080806</v>
      </c>
      <c r="M39" s="15"/>
      <c r="N39" s="13">
        <v>1375864.54</v>
      </c>
      <c r="O39" s="33">
        <v>0.1090363140122149</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297289</v>
      </c>
      <c r="C42" s="24">
        <v>0.07671222864752296</v>
      </c>
      <c r="D42" s="6"/>
      <c r="E42" s="10">
        <v>306645.48</v>
      </c>
      <c r="F42" s="24">
        <v>0.0314726747373767</v>
      </c>
      <c r="G42" s="6"/>
      <c r="H42" s="34">
        <v>308125.46</v>
      </c>
      <c r="I42" s="35">
        <v>0.004826355177320859</v>
      </c>
      <c r="J42" s="29"/>
      <c r="K42" s="34">
        <v>310054.02</v>
      </c>
      <c r="L42" s="35">
        <v>0.006259008911499873</v>
      </c>
      <c r="M42" s="29"/>
      <c r="N42" s="34">
        <v>316692.36</v>
      </c>
      <c r="O42" s="24">
        <v>0.02141026908794786</v>
      </c>
    </row>
    <row r="43" spans="1:15" s="3" customFormat="1" ht="15">
      <c r="A43" s="6" t="s">
        <v>3</v>
      </c>
      <c r="B43" s="10">
        <v>377196.65</v>
      </c>
      <c r="C43" s="24">
        <v>0.12288699191145044</v>
      </c>
      <c r="D43" s="6"/>
      <c r="E43" s="10">
        <v>380228.22</v>
      </c>
      <c r="F43" s="24">
        <v>0.008037107434543622</v>
      </c>
      <c r="G43" s="6"/>
      <c r="H43" s="34">
        <v>379861.93</v>
      </c>
      <c r="I43" s="35">
        <v>-0.0009633424894132768</v>
      </c>
      <c r="J43" s="29"/>
      <c r="K43" s="34">
        <v>355150.07</v>
      </c>
      <c r="L43" s="35">
        <v>-0.06505484769163361</v>
      </c>
      <c r="M43" s="29"/>
      <c r="N43" s="34">
        <v>369422.61</v>
      </c>
      <c r="O43" s="24">
        <v>0.04018734953367735</v>
      </c>
    </row>
    <row r="44" spans="1:15" s="3" customFormat="1" ht="15">
      <c r="A44" s="6" t="s">
        <v>4</v>
      </c>
      <c r="B44" s="10">
        <v>501361.35</v>
      </c>
      <c r="C44" s="24">
        <v>0.0650591644126062</v>
      </c>
      <c r="D44" s="6"/>
      <c r="E44" s="10">
        <v>488832.86</v>
      </c>
      <c r="F44" s="24">
        <v>-0.024988942605966718</v>
      </c>
      <c r="G44" s="6"/>
      <c r="H44" s="34">
        <v>485085.86</v>
      </c>
      <c r="I44" s="35">
        <v>-0.0076651966481958685</v>
      </c>
      <c r="J44" s="29"/>
      <c r="K44" s="34">
        <v>455352.6</v>
      </c>
      <c r="L44" s="35">
        <v>-0.06129483963931666</v>
      </c>
      <c r="M44" s="29"/>
      <c r="N44" s="34">
        <v>464299.75</v>
      </c>
      <c r="O44" s="24">
        <v>0.01964883916332096</v>
      </c>
    </row>
    <row r="45" spans="1:15" s="3" customFormat="1" ht="15">
      <c r="A45" s="6" t="s">
        <v>5</v>
      </c>
      <c r="B45" s="10">
        <v>309984.84</v>
      </c>
      <c r="C45" s="24">
        <v>0.05759374261460676</v>
      </c>
      <c r="D45" s="6"/>
      <c r="E45" s="10">
        <v>290385.01</v>
      </c>
      <c r="F45" s="24">
        <v>-0.06322835013480019</v>
      </c>
      <c r="G45" s="6"/>
      <c r="H45" s="34">
        <v>304940.9</v>
      </c>
      <c r="I45" s="35">
        <v>0.05012617559012435</v>
      </c>
      <c r="J45" s="29"/>
      <c r="K45" s="34">
        <v>278769.58</v>
      </c>
      <c r="L45" s="35">
        <v>-0.08582423676194306</v>
      </c>
      <c r="M45" s="29"/>
      <c r="N45" s="34">
        <v>256836.34</v>
      </c>
      <c r="O45" s="24">
        <v>-0.0786787424940699</v>
      </c>
    </row>
    <row r="46" spans="1:15" s="3" customFormat="1" ht="15">
      <c r="A46" s="12" t="s">
        <v>6</v>
      </c>
      <c r="B46" s="13">
        <v>1485831.84</v>
      </c>
      <c r="C46" s="31">
        <v>0.0799259642231931</v>
      </c>
      <c r="D46" s="15"/>
      <c r="E46" s="13">
        <v>1466091.57</v>
      </c>
      <c r="F46" s="31">
        <v>-0.01328566898929829</v>
      </c>
      <c r="G46" s="15"/>
      <c r="H46" s="13">
        <v>1478014.15</v>
      </c>
      <c r="I46" s="31">
        <v>0.008132220554272637</v>
      </c>
      <c r="J46" s="15"/>
      <c r="K46" s="13">
        <v>1399326.27</v>
      </c>
      <c r="L46" s="31">
        <v>-0.053238921968372155</v>
      </c>
      <c r="M46" s="15"/>
      <c r="N46" s="13">
        <v>1407251.06</v>
      </c>
      <c r="O46" s="30">
        <v>0.005663289662960474</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39">
        <v>334783.39</v>
      </c>
      <c r="C49" s="42">
        <v>0.05712493348434433</v>
      </c>
      <c r="D49" s="43"/>
      <c r="E49" s="41">
        <v>307942.61</v>
      </c>
      <c r="F49" s="42">
        <v>-0.08017357133518489</v>
      </c>
      <c r="G49" s="43"/>
      <c r="H49" s="41">
        <v>321317.66</v>
      </c>
      <c r="I49" s="42">
        <v>0.04343358004272286</v>
      </c>
      <c r="J49" s="43"/>
      <c r="K49" s="39">
        <f>'[3]Sheet1'!$B$45</f>
        <v>279291.17</v>
      </c>
      <c r="L49" s="44">
        <f>IF(AND(K49=0),"(+0%)",(K49-H49)/H49)</f>
        <v>-0.13079421155998708</v>
      </c>
      <c r="M49" s="45"/>
      <c r="N49" s="41">
        <f>'[3]Sheet1'!$H$45</f>
        <v>252092.96</v>
      </c>
      <c r="O49" s="42">
        <f>IF(AND(N49=0),"(+0%)",(N49-K49)/K49)</f>
        <v>-0.09738299280997675</v>
      </c>
    </row>
    <row r="50" spans="1:15" s="25" customFormat="1" ht="15">
      <c r="A50" s="6" t="s">
        <v>3</v>
      </c>
      <c r="B50" s="39">
        <v>369375.47</v>
      </c>
      <c r="C50" s="42">
        <v>-0.00012760453400514378</v>
      </c>
      <c r="D50" s="43"/>
      <c r="E50" s="41">
        <v>370220.58</v>
      </c>
      <c r="F50" s="42">
        <v>0.0022879429432605372</v>
      </c>
      <c r="G50" s="43"/>
      <c r="H50" s="41">
        <v>414624.24</v>
      </c>
      <c r="I50" s="42">
        <v>0.11993838916248246</v>
      </c>
      <c r="J50" s="43"/>
      <c r="K50" s="39">
        <f>'[3]Sheet1'!$C$45</f>
        <v>178085.88</v>
      </c>
      <c r="L50" s="44">
        <f>IF(AND(K50=0),"(+0%)",(K50-H50)/H50)</f>
        <v>-0.5704884982122608</v>
      </c>
      <c r="M50" s="45"/>
      <c r="N50" s="41">
        <f>'[3]Sheet1'!$I$45</f>
        <v>441037.41</v>
      </c>
      <c r="O50" s="42">
        <f>IF(AND(N50=0),"(+0%)",(N50-K50)/K50)</f>
        <v>1.4765433958043161</v>
      </c>
    </row>
    <row r="51" spans="1:15" s="25" customFormat="1" ht="15">
      <c r="A51" s="6" t="s">
        <v>4</v>
      </c>
      <c r="B51" s="39">
        <v>467532.67</v>
      </c>
      <c r="C51" s="42">
        <v>0.0069630018107913775</v>
      </c>
      <c r="D51" s="43"/>
      <c r="E51" s="41">
        <v>497363.54</v>
      </c>
      <c r="F51" s="42">
        <v>0.06380488875782733</v>
      </c>
      <c r="G51" s="43"/>
      <c r="H51" s="41">
        <v>521635.3</v>
      </c>
      <c r="I51" s="42">
        <v>0.04880084294075921</v>
      </c>
      <c r="J51" s="43"/>
      <c r="K51" s="39">
        <f>'[3]Sheet1'!$D$45</f>
        <v>307640.19</v>
      </c>
      <c r="L51" s="44">
        <f>IF(AND(K51=0),"(+0%)",(K51-H51)/H51)</f>
        <v>-0.41023893513341597</v>
      </c>
      <c r="M51" s="45"/>
      <c r="N51" s="41">
        <f>'[3]Sheet1'!$J$45</f>
        <v>599202.98</v>
      </c>
      <c r="O51" s="42">
        <f>IF(AND(N51=0),"(+0%)",(N51-K51)/K51)</f>
        <v>0.9477395980024585</v>
      </c>
    </row>
    <row r="52" spans="1:15" s="25" customFormat="1" ht="15">
      <c r="A52" s="6" t="s">
        <v>5</v>
      </c>
      <c r="B52" s="39">
        <v>266927.34</v>
      </c>
      <c r="C52" s="42">
        <v>0.039289611431155065</v>
      </c>
      <c r="D52" s="43"/>
      <c r="E52" s="41">
        <v>291178.99</v>
      </c>
      <c r="F52" s="42">
        <v>0.09085487458871752</v>
      </c>
      <c r="G52" s="43"/>
      <c r="H52" s="41">
        <v>304730.51</v>
      </c>
      <c r="I52" s="42">
        <v>0.04654017104736856</v>
      </c>
      <c r="J52" s="43"/>
      <c r="K52" s="39">
        <f>'[3]Sheet1'!$E$45</f>
        <v>204578.12</v>
      </c>
      <c r="L52" s="44">
        <f>IF(AND(K52=0),"(+0%)",(K52-H52)/H52)</f>
        <v>-0.3286588861745416</v>
      </c>
      <c r="M52" s="45"/>
      <c r="N52" s="41">
        <f>'[3]Sheet1'!$K$45</f>
        <v>358894.15</v>
      </c>
      <c r="O52" s="42">
        <f>IF(AND(N52=0),"(+0%)",(N52-K52)/K52)</f>
        <v>0.7543134622607737</v>
      </c>
    </row>
    <row r="53" spans="1:15" s="25" customFormat="1" ht="15">
      <c r="A53" s="36" t="s">
        <v>6</v>
      </c>
      <c r="B53" s="40">
        <v>1438618.87</v>
      </c>
      <c r="C53" s="47">
        <v>0.022290130660836065</v>
      </c>
      <c r="D53" s="48"/>
      <c r="E53" s="46">
        <v>1466705.72</v>
      </c>
      <c r="F53" s="47">
        <v>0.019523482268795668</v>
      </c>
      <c r="G53" s="48"/>
      <c r="H53" s="46">
        <v>1562307.71</v>
      </c>
      <c r="I53" s="47">
        <v>0.06518143939603643</v>
      </c>
      <c r="J53" s="48"/>
      <c r="K53" s="49">
        <f>SUM(K49:K52)</f>
        <v>969595.36</v>
      </c>
      <c r="L53" s="50">
        <f>IF((K53=0),"(+0%)",IF((K50=0),((K49-H49)/H49),IF((K51=0),((K49+K50)-(H49+H50))/(H49+H50),IF((K52=0),((K49+K50+K51)-(H49+H50+H51))/(H49+H50+H51),(K53-H53)/H53))))</f>
        <v>-0.3793825929464305</v>
      </c>
      <c r="M53" s="51"/>
      <c r="N53" s="46">
        <f>SUM(N49:N52)</f>
        <v>1651227.5</v>
      </c>
      <c r="O53" s="52">
        <f>IF((N53=0),"(+0%)",IF((N50=0),((N49-K49)/K49),IF((N51=0),((N49+N50)-(K49+K50))/(K49+K50),IF((N52=0),((N49+N50+N51)-(K49+K50+K51))/(K49+K50+K51),(N53-K53)/K53))))</f>
        <v>0.7030068089434751</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41">
        <f>'[3]Sheet1'!$N$45</f>
        <v>399778.71</v>
      </c>
      <c r="C56" s="42">
        <f>IF(AND(B56=0),"(+0%)",(B56-N49)/N49)</f>
        <v>0.585838454195627</v>
      </c>
      <c r="D56" s="43"/>
      <c r="E56" s="41">
        <f>'[4]Sheet1'!B$47</f>
        <v>444354.96</v>
      </c>
      <c r="F56" s="42">
        <f>IF(AND(E56=0),"(+0%)",(E56-B56)/B56)</f>
        <v>0.1115023108659288</v>
      </c>
      <c r="G56" s="43"/>
      <c r="H56" s="41">
        <f>'[4]Sheet1'!$H$47</f>
        <v>0</v>
      </c>
      <c r="I56" s="42" t="str">
        <f>IF(AND(H56=0),"(+0%)",(H56-E56)/E56)</f>
        <v>(+0%)</v>
      </c>
      <c r="J56" s="43"/>
      <c r="K56" s="41">
        <f>'[4]Sheet1'!$N$47</f>
        <v>0</v>
      </c>
      <c r="L56" s="44" t="str">
        <f>IF(AND(K56=0),"(+0%)",(K56-H56)/H56)</f>
        <v>(+0%)</v>
      </c>
      <c r="M56" s="45"/>
      <c r="N56" s="41">
        <v>0</v>
      </c>
      <c r="O56" s="42" t="str">
        <f>IF(AND(N56=0),"(+0%)",(N56-K56)/K56)</f>
        <v>(+0%)</v>
      </c>
    </row>
    <row r="57" spans="1:15" s="25" customFormat="1" ht="15">
      <c r="A57" s="6" t="s">
        <v>3</v>
      </c>
      <c r="B57" s="41">
        <f>'[3]Sheet1'!$O$45</f>
        <v>547060.31</v>
      </c>
      <c r="C57" s="42">
        <f>IF(AND(B57=0),"(+0%)",(B57-N50)/N50)</f>
        <v>0.24039434659295703</v>
      </c>
      <c r="D57" s="43"/>
      <c r="E57" s="41">
        <f>'[4]Sheet1'!C$47</f>
        <v>551226.22</v>
      </c>
      <c r="F57" s="42">
        <f>IF(AND(E57=0),"(+0%)",(E57-B57)/B57)</f>
        <v>0.007615083609337179</v>
      </c>
      <c r="G57" s="43"/>
      <c r="H57" s="41">
        <f>'[4]Sheet1'!$I$47</f>
        <v>0</v>
      </c>
      <c r="I57" s="42" t="str">
        <f>IF(AND(H57=0),"(+0%)",(H57-E57)/E57)</f>
        <v>(+0%)</v>
      </c>
      <c r="J57" s="43"/>
      <c r="K57" s="41">
        <f>'[4]Sheet1'!$O$47</f>
        <v>0</v>
      </c>
      <c r="L57" s="44" t="str">
        <f>IF(AND(K57=0),"(+0%)",(K57-H57)/H57)</f>
        <v>(+0%)</v>
      </c>
      <c r="M57" s="45"/>
      <c r="N57" s="41">
        <v>0</v>
      </c>
      <c r="O57" s="42" t="str">
        <f>IF(AND(N57=0),"(+0%)",(N57-K57)/K57)</f>
        <v>(+0%)</v>
      </c>
    </row>
    <row r="58" spans="1:15" ht="15">
      <c r="A58" s="6" t="s">
        <v>4</v>
      </c>
      <c r="B58" s="41">
        <f>'[3]Sheet1'!$P$45</f>
        <v>788913.19</v>
      </c>
      <c r="C58" s="42">
        <f>IF(AND(B58=0),"(+0%)",(B58-N51)/N51)</f>
        <v>0.31660424986537944</v>
      </c>
      <c r="D58" s="43"/>
      <c r="E58" s="41">
        <f>'[4]Sheet1'!D$47</f>
        <v>752552.69</v>
      </c>
      <c r="F58" s="42">
        <f>IF(AND(E58=0),"(+0%)",(E58-B58)/B58)</f>
        <v>-0.046089354901012625</v>
      </c>
      <c r="G58" s="43"/>
      <c r="H58" s="41">
        <f>'[4]Sheet1'!$J$47</f>
        <v>0</v>
      </c>
      <c r="I58" s="42" t="str">
        <f>IF(AND(H58=0),"(+0%)",(H58-E58)/E58)</f>
        <v>(+0%)</v>
      </c>
      <c r="J58" s="43"/>
      <c r="K58" s="41">
        <f>'[4]Sheet1'!$P$47</f>
        <v>0</v>
      </c>
      <c r="L58" s="44" t="str">
        <f>IF(AND(K58=0),"(+0%)",(K58-H58)/H58)</f>
        <v>(+0%)</v>
      </c>
      <c r="M58" s="45"/>
      <c r="N58" s="41">
        <v>0</v>
      </c>
      <c r="O58" s="42" t="str">
        <f>IF(AND(N58=0),"(+0%)",(N58-K58)/K58)</f>
        <v>(+0%)</v>
      </c>
    </row>
    <row r="59" spans="1:15" ht="15">
      <c r="A59" s="6" t="s">
        <v>5</v>
      </c>
      <c r="B59" s="41">
        <f>'[3]Sheet1'!$Q$45</f>
        <v>386062.13</v>
      </c>
      <c r="C59" s="42">
        <f>IF(AND(B59=0),"(+0%)",(B59-N52)/N52)</f>
        <v>0.07569914416270083</v>
      </c>
      <c r="D59" s="43"/>
      <c r="E59" s="41">
        <f>'[4]Sheet1'!E$47</f>
        <v>424593.75</v>
      </c>
      <c r="F59" s="42">
        <f>IF(AND(E59=0),"(+0%)",(E59-B59)/B59)</f>
        <v>0.09980678498561875</v>
      </c>
      <c r="G59" s="43"/>
      <c r="H59" s="41">
        <f>'[4]Sheet1'!$K$47</f>
        <v>0</v>
      </c>
      <c r="I59" s="42" t="str">
        <f>IF(AND(H59=0),"(+0%)",(H59-E59)/E59)</f>
        <v>(+0%)</v>
      </c>
      <c r="J59" s="43"/>
      <c r="K59" s="41">
        <f>'[4]Sheet1'!$Q$47</f>
        <v>0</v>
      </c>
      <c r="L59" s="44" t="str">
        <f>IF(AND(K59=0),"(+0%)",(K59-H59)/H59)</f>
        <v>(+0%)</v>
      </c>
      <c r="M59" s="45"/>
      <c r="N59" s="41">
        <v>0</v>
      </c>
      <c r="O59" s="42" t="str">
        <f>IF(AND(N59=0),"(+0%)",(N59-K59)/K59)</f>
        <v>(+0%)</v>
      </c>
    </row>
    <row r="60" spans="1:15" ht="15">
      <c r="A60" s="36" t="s">
        <v>6</v>
      </c>
      <c r="B60" s="40">
        <f>SUM(B56:B59)</f>
        <v>2121814.34</v>
      </c>
      <c r="C60" s="47">
        <f>IF((B60=0),"(+0%)",IF((B57=0),((B56-N49)/N49),IF((B58=0),((B56+B57)-(N49+N50))/(N49+N50),IF((B59=0),((B56+B57+B58)-(N49+N50+N51))/(N49+N50+N51),(B60-N53)/N53))))</f>
        <v>0.2849921285831297</v>
      </c>
      <c r="D60" s="48"/>
      <c r="E60" s="46">
        <f>SUM(E56:E59)</f>
        <v>2172727.62</v>
      </c>
      <c r="F60" s="47">
        <f>IF((E60=0),"(+0%)",IF((E57=0),((E56-B56)/B56),IF((E58=0),((E56+E57)-(B56+B57))/(B56+B57),IF((E59=0),((E56+E57+E58)-(B56+B57+B58))/(B56+B57+B58),(E60-B60)/B60))))</f>
        <v>0.023995162555080225</v>
      </c>
      <c r="G60" s="48"/>
      <c r="H60" s="46">
        <f>SUM(H56:H59)</f>
        <v>0</v>
      </c>
      <c r="I60" s="47" t="str">
        <f>IF((H60=0),"(+0%)",IF((H57=0),((H56-E56)/E56),IF((H58=0),((H56+H57)-(E56+E57))/(E56+E57),IF((H59=0),((H56+H57+H58)-(E56+E57+E58))/(E56+E57+E58),(H60-E60)/E60))))</f>
        <v>(+0%)</v>
      </c>
      <c r="J60" s="48"/>
      <c r="K60" s="49">
        <f>SUM(K56:K59)</f>
        <v>0</v>
      </c>
      <c r="L60" s="50" t="str">
        <f>IF((K60=0),"(+0%)",IF((K57=0),((K56-H56)/H56),IF((K58=0),((K56+K57)-(H56+H57))/(H56+H57),IF((K59=0),((K56+K57+K58)-(H56+H57+H58))/(H56+H57+H58),(K60-H60)/H60))))</f>
        <v>(+0%)</v>
      </c>
      <c r="M60" s="51"/>
      <c r="N60" s="46">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K57" sqref="K57"/>
    </sheetView>
  </sheetViews>
  <sheetFormatPr defaultColWidth="9.140625" defaultRowHeight="12.75"/>
  <cols>
    <col min="1" max="1" width="13.140625" style="6" customWidth="1"/>
    <col min="2" max="2" width="10.57421875" style="6" customWidth="1"/>
    <col min="3" max="3" width="8.8515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0.57421875" style="6" customWidth="1"/>
    <col min="15" max="15" width="10.28125" style="6" customWidth="1"/>
    <col min="16" max="16384" width="9.140625" style="29" customWidth="1"/>
  </cols>
  <sheetData>
    <row r="1" spans="1:15" s="32" customFormat="1" ht="18">
      <c r="A1" s="1" t="s">
        <v>8</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17</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426</v>
      </c>
      <c r="F7" s="11"/>
      <c r="G7" s="6"/>
      <c r="H7" s="10">
        <v>525</v>
      </c>
      <c r="I7" s="11">
        <v>0.2323943661971831</v>
      </c>
      <c r="J7" s="6"/>
      <c r="K7" s="10">
        <v>559</v>
      </c>
      <c r="L7" s="11">
        <v>0.06476190476190476</v>
      </c>
      <c r="M7" s="6"/>
      <c r="N7" s="10">
        <v>587</v>
      </c>
      <c r="O7" s="11">
        <v>0.05008944543828265</v>
      </c>
    </row>
    <row r="8" spans="1:15" s="3" customFormat="1" ht="15">
      <c r="A8" s="6" t="s">
        <v>3</v>
      </c>
      <c r="B8" s="10"/>
      <c r="C8" s="11"/>
      <c r="D8" s="6"/>
      <c r="E8" s="10">
        <v>872</v>
      </c>
      <c r="F8" s="11"/>
      <c r="G8" s="6"/>
      <c r="H8" s="10">
        <v>1131</v>
      </c>
      <c r="I8" s="11">
        <v>0.29701834862385323</v>
      </c>
      <c r="J8" s="6"/>
      <c r="K8" s="10">
        <v>1226</v>
      </c>
      <c r="L8" s="11">
        <v>0.08399646330680813</v>
      </c>
      <c r="M8" s="6"/>
      <c r="N8" s="10">
        <v>1293</v>
      </c>
      <c r="O8" s="11">
        <v>0.05464926590538336</v>
      </c>
    </row>
    <row r="9" spans="1:15" s="3" customFormat="1" ht="15">
      <c r="A9" s="6" t="s">
        <v>4</v>
      </c>
      <c r="B9" s="10">
        <v>1152</v>
      </c>
      <c r="C9" s="11"/>
      <c r="D9" s="6"/>
      <c r="E9" s="10">
        <v>1630</v>
      </c>
      <c r="F9" s="11">
        <v>0.4149305555555556</v>
      </c>
      <c r="G9" s="6"/>
      <c r="H9" s="10">
        <v>1900</v>
      </c>
      <c r="I9" s="11">
        <v>0.1656441717791411</v>
      </c>
      <c r="J9" s="6"/>
      <c r="K9" s="10">
        <v>2242</v>
      </c>
      <c r="L9" s="11">
        <v>0.18</v>
      </c>
      <c r="M9" s="6"/>
      <c r="N9" s="10">
        <v>2506</v>
      </c>
      <c r="O9" s="11">
        <v>0.11775200713648529</v>
      </c>
    </row>
    <row r="10" spans="1:15" s="3" customFormat="1" ht="15">
      <c r="A10" s="6" t="s">
        <v>5</v>
      </c>
      <c r="B10" s="10">
        <v>843</v>
      </c>
      <c r="C10" s="11"/>
      <c r="D10" s="6"/>
      <c r="E10" s="10">
        <v>927</v>
      </c>
      <c r="F10" s="11">
        <v>0.099644128113879</v>
      </c>
      <c r="G10" s="6"/>
      <c r="H10" s="10">
        <v>1150</v>
      </c>
      <c r="I10" s="11">
        <v>0.2405609492988134</v>
      </c>
      <c r="J10" s="6"/>
      <c r="K10" s="10">
        <v>1332</v>
      </c>
      <c r="L10" s="11">
        <v>0.1582608695652174</v>
      </c>
      <c r="M10" s="6"/>
      <c r="N10" s="10">
        <v>1331</v>
      </c>
      <c r="O10" s="11">
        <v>-0.0007507507507507507</v>
      </c>
    </row>
    <row r="11" spans="1:15" s="3" customFormat="1" ht="15">
      <c r="A11" s="12" t="s">
        <v>6</v>
      </c>
      <c r="B11" s="13">
        <v>1995</v>
      </c>
      <c r="C11" s="14"/>
      <c r="D11" s="15"/>
      <c r="E11" s="13">
        <v>3855</v>
      </c>
      <c r="F11" s="14">
        <v>0.28170426065162907</v>
      </c>
      <c r="G11" s="15"/>
      <c r="H11" s="13">
        <v>4706</v>
      </c>
      <c r="I11" s="16">
        <v>0.22075226977950713</v>
      </c>
      <c r="J11" s="17"/>
      <c r="K11" s="18">
        <v>5359</v>
      </c>
      <c r="L11" s="16">
        <v>0.1387590310242244</v>
      </c>
      <c r="M11" s="17"/>
      <c r="N11" s="18">
        <v>5717</v>
      </c>
      <c r="O11" s="19">
        <v>0.06680350811718604</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728</v>
      </c>
      <c r="C14" s="11">
        <v>0.2402044293015332</v>
      </c>
      <c r="D14" s="6"/>
      <c r="E14" s="10">
        <v>516.15</v>
      </c>
      <c r="F14" s="11">
        <v>-0.2910027472527473</v>
      </c>
      <c r="G14" s="6"/>
      <c r="H14" s="10">
        <v>558</v>
      </c>
      <c r="I14" s="11">
        <v>0.08108108108108113</v>
      </c>
      <c r="J14" s="23"/>
      <c r="K14" s="10">
        <v>662</v>
      </c>
      <c r="L14" s="11">
        <v>0.1863799283154122</v>
      </c>
      <c r="M14" s="6"/>
      <c r="N14" s="10">
        <v>644</v>
      </c>
      <c r="O14" s="24">
        <v>-0.027190332326283987</v>
      </c>
    </row>
    <row r="15" spans="1:15" s="25" customFormat="1" ht="15">
      <c r="A15" s="6" t="s">
        <v>3</v>
      </c>
      <c r="B15" s="10">
        <v>1152</v>
      </c>
      <c r="C15" s="11">
        <v>-0.10904872389791183</v>
      </c>
      <c r="D15" s="6"/>
      <c r="E15" s="10">
        <v>1337.3400000000001</v>
      </c>
      <c r="F15" s="11">
        <v>0.16088541666666678</v>
      </c>
      <c r="G15" s="6"/>
      <c r="H15" s="10">
        <v>1580</v>
      </c>
      <c r="I15" s="11">
        <v>0.1814497435207201</v>
      </c>
      <c r="J15" s="23"/>
      <c r="K15" s="10">
        <v>1836</v>
      </c>
      <c r="L15" s="11">
        <v>0.1620253164556962</v>
      </c>
      <c r="M15" s="6"/>
      <c r="N15" s="10">
        <v>1546</v>
      </c>
      <c r="O15" s="24">
        <v>-0.1579520697167756</v>
      </c>
    </row>
    <row r="16" spans="1:15" s="25" customFormat="1" ht="15">
      <c r="A16" s="6" t="s">
        <v>4</v>
      </c>
      <c r="B16" s="10">
        <v>1928</v>
      </c>
      <c r="C16" s="11">
        <v>-0.2306464485235435</v>
      </c>
      <c r="D16" s="6"/>
      <c r="E16" s="10">
        <v>2276.6400000000003</v>
      </c>
      <c r="F16" s="11">
        <v>0.18082987551867236</v>
      </c>
      <c r="G16" s="6"/>
      <c r="H16" s="10">
        <v>2237</v>
      </c>
      <c r="I16" s="11">
        <v>-0.017411624147867174</v>
      </c>
      <c r="J16" s="23"/>
      <c r="K16" s="10">
        <v>2260</v>
      </c>
      <c r="L16" s="11">
        <v>0.010281627179257935</v>
      </c>
      <c r="M16" s="6"/>
      <c r="N16" s="10">
        <v>2664</v>
      </c>
      <c r="O16" s="24">
        <v>0.17876106194690267</v>
      </c>
    </row>
    <row r="17" spans="1:15" s="25" customFormat="1" ht="15">
      <c r="A17" s="6" t="s">
        <v>5</v>
      </c>
      <c r="B17" s="10">
        <v>1093.68</v>
      </c>
      <c r="C17" s="11">
        <v>-0.17830202854996238</v>
      </c>
      <c r="D17" s="6"/>
      <c r="E17" s="10">
        <v>1293</v>
      </c>
      <c r="F17" s="11">
        <v>0.18224709238534118</v>
      </c>
      <c r="G17" s="6"/>
      <c r="H17" s="10">
        <v>1472</v>
      </c>
      <c r="I17" s="11">
        <v>0.13843774168600154</v>
      </c>
      <c r="J17" s="23"/>
      <c r="K17" s="10">
        <v>1428</v>
      </c>
      <c r="L17" s="24">
        <v>-0.029891304347826088</v>
      </c>
      <c r="M17" s="6"/>
      <c r="N17" s="10">
        <v>2202</v>
      </c>
      <c r="O17" s="24">
        <v>0.542016806722689</v>
      </c>
    </row>
    <row r="18" spans="1:15" s="25" customFormat="1" ht="15">
      <c r="A18" s="12" t="s">
        <v>6</v>
      </c>
      <c r="B18" s="13">
        <v>4901.68</v>
      </c>
      <c r="C18" s="14">
        <v>-0.14261325870211644</v>
      </c>
      <c r="D18" s="15"/>
      <c r="E18" s="13">
        <v>5423.130000000001</v>
      </c>
      <c r="F18" s="14">
        <v>0.10638189355486297</v>
      </c>
      <c r="G18" s="15"/>
      <c r="H18" s="13">
        <v>5847</v>
      </c>
      <c r="I18" s="14">
        <v>0.07815966056502406</v>
      </c>
      <c r="J18" s="26"/>
      <c r="K18" s="27">
        <v>6186</v>
      </c>
      <c r="L18" s="28">
        <v>0.05797845048742945</v>
      </c>
      <c r="M18" s="15"/>
      <c r="N18" s="13">
        <v>7056</v>
      </c>
      <c r="O18" s="30">
        <v>0.14064015518913675</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745</v>
      </c>
      <c r="C21" s="24">
        <v>0.15683229813664595</v>
      </c>
      <c r="D21" s="6"/>
      <c r="E21" s="10">
        <v>663</v>
      </c>
      <c r="F21" s="24">
        <v>-0.11006711409395974</v>
      </c>
      <c r="G21" s="6"/>
      <c r="H21" s="10">
        <v>655</v>
      </c>
      <c r="I21" s="24">
        <v>-0.012066365007541479</v>
      </c>
      <c r="J21" s="6"/>
      <c r="K21" s="10">
        <v>1350</v>
      </c>
      <c r="L21" s="24">
        <v>1.0610687022900764</v>
      </c>
      <c r="M21" s="6"/>
      <c r="N21" s="10">
        <v>2047.08</v>
      </c>
      <c r="O21" s="24">
        <v>0.5163555555555555</v>
      </c>
    </row>
    <row r="22" spans="1:15" s="3" customFormat="1" ht="15">
      <c r="A22" s="6" t="s">
        <v>3</v>
      </c>
      <c r="B22" s="10">
        <v>1350</v>
      </c>
      <c r="C22" s="24">
        <v>-0.12677878395860284</v>
      </c>
      <c r="D22" s="6"/>
      <c r="E22" s="10">
        <v>1637</v>
      </c>
      <c r="F22" s="24">
        <v>0.21259259259259258</v>
      </c>
      <c r="G22" s="6"/>
      <c r="H22" s="10">
        <v>2186</v>
      </c>
      <c r="I22" s="24">
        <v>0.3353695784972511</v>
      </c>
      <c r="J22" s="6"/>
      <c r="K22" s="10">
        <v>3975</v>
      </c>
      <c r="L22" s="24">
        <v>0.8183897529734675</v>
      </c>
      <c r="M22" s="6"/>
      <c r="N22" s="10">
        <v>5223.56</v>
      </c>
      <c r="O22" s="24">
        <v>0.3141031446540882</v>
      </c>
    </row>
    <row r="23" spans="1:15" s="3" customFormat="1" ht="15">
      <c r="A23" s="6" t="s">
        <v>4</v>
      </c>
      <c r="B23" s="10">
        <v>2380</v>
      </c>
      <c r="C23" s="24">
        <v>-0.1066066066066066</v>
      </c>
      <c r="D23" s="6"/>
      <c r="E23" s="10">
        <v>2805</v>
      </c>
      <c r="F23" s="24">
        <v>0.17857142857142858</v>
      </c>
      <c r="G23" s="6"/>
      <c r="H23" s="10">
        <v>3301</v>
      </c>
      <c r="I23" s="24">
        <v>0.1768270944741533</v>
      </c>
      <c r="J23" s="6"/>
      <c r="K23" s="10">
        <v>6320.42</v>
      </c>
      <c r="L23" s="24">
        <v>0.9146985761890336</v>
      </c>
      <c r="M23" s="6"/>
      <c r="N23" s="10">
        <v>7657.16</v>
      </c>
      <c r="O23" s="24">
        <v>0.21149543859427059</v>
      </c>
    </row>
    <row r="24" spans="1:15" s="3" customFormat="1" ht="15">
      <c r="A24" s="6" t="s">
        <v>5</v>
      </c>
      <c r="B24" s="10">
        <v>1568</v>
      </c>
      <c r="C24" s="24">
        <v>-0.28792007266121705</v>
      </c>
      <c r="D24" s="6"/>
      <c r="E24" s="10">
        <v>1652</v>
      </c>
      <c r="F24" s="24">
        <v>0.05357142857142857</v>
      </c>
      <c r="G24" s="6"/>
      <c r="H24" s="10">
        <v>2056</v>
      </c>
      <c r="I24" s="24">
        <v>0.24455205811138014</v>
      </c>
      <c r="J24" s="6"/>
      <c r="K24" s="10">
        <v>2953.03</v>
      </c>
      <c r="L24" s="24">
        <v>0.4362986381322958</v>
      </c>
      <c r="M24" s="6"/>
      <c r="N24" s="10">
        <v>2812.09</v>
      </c>
      <c r="O24" s="24">
        <v>-0.047727249638506906</v>
      </c>
    </row>
    <row r="25" spans="1:15" s="3" customFormat="1" ht="15">
      <c r="A25" s="12" t="s">
        <v>6</v>
      </c>
      <c r="B25" s="13">
        <v>6043</v>
      </c>
      <c r="C25" s="31">
        <v>-0.1435657596371882</v>
      </c>
      <c r="D25" s="15"/>
      <c r="E25" s="13">
        <v>6757</v>
      </c>
      <c r="F25" s="31">
        <v>0.11815323514810525</v>
      </c>
      <c r="G25" s="15"/>
      <c r="H25" s="13">
        <v>8198</v>
      </c>
      <c r="I25" s="31">
        <v>0.21326032262838537</v>
      </c>
      <c r="J25" s="15"/>
      <c r="K25" s="13">
        <v>14598.45</v>
      </c>
      <c r="L25" s="31">
        <v>0.7807331056355209</v>
      </c>
      <c r="M25" s="15"/>
      <c r="N25" s="13">
        <v>17739.89</v>
      </c>
      <c r="O25" s="30">
        <v>0.21518996879805724</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1372.62</v>
      </c>
      <c r="C28" s="24">
        <v>-0.3294741778533326</v>
      </c>
      <c r="D28" s="6"/>
      <c r="E28" s="10">
        <v>1616.45</v>
      </c>
      <c r="F28" s="24">
        <v>0.17763838498637655</v>
      </c>
      <c r="G28" s="6"/>
      <c r="H28" s="10">
        <v>1666.14</v>
      </c>
      <c r="I28" s="24">
        <v>0.03074020229515299</v>
      </c>
      <c r="J28" s="6"/>
      <c r="K28" s="10">
        <v>1521.82</v>
      </c>
      <c r="L28" s="24">
        <v>-0.08661937172146407</v>
      </c>
      <c r="M28" s="6"/>
      <c r="N28" s="10">
        <v>2341.14</v>
      </c>
      <c r="O28" s="24">
        <v>0.5383816745738654</v>
      </c>
    </row>
    <row r="29" spans="1:15" s="3" customFormat="1" ht="15">
      <c r="A29" s="6" t="s">
        <v>3</v>
      </c>
      <c r="B29" s="10">
        <v>4567.57</v>
      </c>
      <c r="C29" s="24">
        <v>-0.12558293577560142</v>
      </c>
      <c r="D29" s="6"/>
      <c r="E29" s="10">
        <v>5380.1</v>
      </c>
      <c r="F29" s="24">
        <v>0.1778910886970535</v>
      </c>
      <c r="G29" s="6"/>
      <c r="H29" s="10">
        <v>6377.84</v>
      </c>
      <c r="I29" s="24">
        <v>0.18545008457091872</v>
      </c>
      <c r="J29" s="6"/>
      <c r="K29" s="10">
        <v>7638.42</v>
      </c>
      <c r="L29" s="24">
        <v>0.19764998808373993</v>
      </c>
      <c r="M29" s="6"/>
      <c r="N29" s="10">
        <v>6056.74</v>
      </c>
      <c r="O29" s="24">
        <v>-0.20706900118087251</v>
      </c>
    </row>
    <row r="30" spans="1:15" s="3" customFormat="1" ht="15">
      <c r="A30" s="6" t="s">
        <v>4</v>
      </c>
      <c r="B30" s="10">
        <v>8234.31</v>
      </c>
      <c r="C30" s="24">
        <v>0.0753738984166453</v>
      </c>
      <c r="D30" s="6"/>
      <c r="E30" s="10">
        <v>10329.91</v>
      </c>
      <c r="F30" s="24">
        <v>0.2544961265728398</v>
      </c>
      <c r="G30" s="6"/>
      <c r="H30" s="10">
        <v>9162.86</v>
      </c>
      <c r="I30" s="24">
        <v>-0.11297775101622369</v>
      </c>
      <c r="J30" s="6"/>
      <c r="K30" s="10">
        <v>9663.56</v>
      </c>
      <c r="L30" s="24">
        <v>0.05464451055674744</v>
      </c>
      <c r="M30" s="6"/>
      <c r="N30" s="10">
        <v>9652.5</v>
      </c>
      <c r="O30" s="24">
        <v>-0.001144505751503534</v>
      </c>
    </row>
    <row r="31" spans="1:15" s="3" customFormat="1" ht="15">
      <c r="A31" s="6" t="s">
        <v>5</v>
      </c>
      <c r="B31" s="10">
        <v>3103.49</v>
      </c>
      <c r="C31" s="24">
        <v>0.10362399496459915</v>
      </c>
      <c r="D31" s="6"/>
      <c r="E31" s="10">
        <v>3546.92</v>
      </c>
      <c r="F31" s="24">
        <v>0.14288107904327074</v>
      </c>
      <c r="G31" s="6"/>
      <c r="H31" s="10">
        <v>3739.81</v>
      </c>
      <c r="I31" s="24">
        <v>0.054382393738793056</v>
      </c>
      <c r="J31" s="6"/>
      <c r="K31" s="10">
        <v>4116.36</v>
      </c>
      <c r="L31" s="24">
        <v>0.10068693329340253</v>
      </c>
      <c r="M31" s="6"/>
      <c r="N31" s="10">
        <v>4294.1</v>
      </c>
      <c r="O31" s="24">
        <v>0.043178925069721964</v>
      </c>
    </row>
    <row r="32" spans="1:15" s="3" customFormat="1" ht="15">
      <c r="A32" s="12" t="s">
        <v>6</v>
      </c>
      <c r="B32" s="13">
        <v>17277.989999999998</v>
      </c>
      <c r="C32" s="31">
        <v>-0.02603736550790346</v>
      </c>
      <c r="D32" s="15"/>
      <c r="E32" s="13">
        <v>20873.379999999997</v>
      </c>
      <c r="F32" s="31">
        <v>0.20809075592704937</v>
      </c>
      <c r="G32" s="15"/>
      <c r="H32" s="13">
        <v>20946.65</v>
      </c>
      <c r="I32" s="31">
        <v>0.00351021252906832</v>
      </c>
      <c r="J32" s="15"/>
      <c r="K32" s="13">
        <v>22940.16</v>
      </c>
      <c r="L32" s="31">
        <v>0.09517082683865909</v>
      </c>
      <c r="M32" s="15"/>
      <c r="N32" s="13">
        <v>22344.479999999996</v>
      </c>
      <c r="O32" s="30">
        <v>-0.025966688985604457</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1954.94</v>
      </c>
      <c r="C35" s="24">
        <v>-0.1649623687605183</v>
      </c>
      <c r="D35" s="6"/>
      <c r="E35" s="10">
        <v>2332.81</v>
      </c>
      <c r="F35" s="24">
        <v>0.1932898196364082</v>
      </c>
      <c r="G35" s="6"/>
      <c r="H35" s="10">
        <v>3199.88</v>
      </c>
      <c r="I35" s="24">
        <v>0.3716847921605275</v>
      </c>
      <c r="J35" s="6"/>
      <c r="K35" s="10">
        <v>2710.5</v>
      </c>
      <c r="L35" s="24">
        <v>-0.15293698513694268</v>
      </c>
      <c r="M35" s="29"/>
      <c r="N35" s="10">
        <v>2368.3</v>
      </c>
      <c r="O35" s="24">
        <v>-0.12624976941523697</v>
      </c>
    </row>
    <row r="36" spans="1:15" s="25" customFormat="1" ht="15">
      <c r="A36" s="6" t="s">
        <v>3</v>
      </c>
      <c r="B36" s="10">
        <v>6324.51</v>
      </c>
      <c r="C36" s="24">
        <v>0.04421025171957199</v>
      </c>
      <c r="D36" s="6"/>
      <c r="E36" s="10">
        <v>7028.2</v>
      </c>
      <c r="F36" s="24">
        <v>0.11126395562660184</v>
      </c>
      <c r="G36" s="6"/>
      <c r="H36" s="10">
        <v>7764.33</v>
      </c>
      <c r="I36" s="24">
        <v>0.10473947810250137</v>
      </c>
      <c r="J36" s="6"/>
      <c r="K36" s="10">
        <v>7308.53</v>
      </c>
      <c r="L36" s="24">
        <v>-0.05870435697606879</v>
      </c>
      <c r="M36" s="29"/>
      <c r="N36" s="10">
        <v>6815.04</v>
      </c>
      <c r="O36" s="24">
        <v>-0.06752247031892868</v>
      </c>
    </row>
    <row r="37" spans="1:15" s="25" customFormat="1" ht="15">
      <c r="A37" s="6" t="s">
        <v>4</v>
      </c>
      <c r="B37" s="10">
        <v>9828.88</v>
      </c>
      <c r="C37" s="24">
        <v>0.01827298627298619</v>
      </c>
      <c r="D37" s="6"/>
      <c r="E37" s="10">
        <v>11108.6</v>
      </c>
      <c r="F37" s="24">
        <v>0.13019998209358558</v>
      </c>
      <c r="G37" s="6"/>
      <c r="H37" s="10">
        <v>12373.16</v>
      </c>
      <c r="I37" s="24">
        <v>0.11383612696469397</v>
      </c>
      <c r="J37" s="6"/>
      <c r="K37" s="10">
        <v>11270.19</v>
      </c>
      <c r="L37" s="24">
        <v>-0.0891421431550226</v>
      </c>
      <c r="M37" s="29"/>
      <c r="N37" s="10">
        <v>12629.1</v>
      </c>
      <c r="O37" s="24">
        <v>0.12057560697734464</v>
      </c>
    </row>
    <row r="38" spans="1:15" s="25" customFormat="1" ht="15">
      <c r="A38" s="6" t="s">
        <v>5</v>
      </c>
      <c r="B38" s="10">
        <v>5026.12</v>
      </c>
      <c r="C38" s="24">
        <v>0.17047111152511574</v>
      </c>
      <c r="D38" s="6"/>
      <c r="E38" s="10">
        <v>6166.7</v>
      </c>
      <c r="F38" s="24">
        <v>0.22693051498969383</v>
      </c>
      <c r="G38" s="6"/>
      <c r="H38" s="10">
        <v>6271.12</v>
      </c>
      <c r="I38" s="24">
        <v>0.0169328814438841</v>
      </c>
      <c r="J38" s="6"/>
      <c r="K38" s="10">
        <v>5559.71</v>
      </c>
      <c r="L38" s="24">
        <v>-0.1134422559287655</v>
      </c>
      <c r="M38" s="29"/>
      <c r="N38" s="10">
        <v>6064.42</v>
      </c>
      <c r="O38" s="24">
        <v>0.09077991477972773</v>
      </c>
    </row>
    <row r="39" spans="1:15" s="25" customFormat="1" ht="15">
      <c r="A39" s="12" t="s">
        <v>6</v>
      </c>
      <c r="B39" s="13">
        <v>23134.45</v>
      </c>
      <c r="C39" s="28">
        <v>0.03535414563238907</v>
      </c>
      <c r="D39" s="15"/>
      <c r="E39" s="13">
        <v>26636.31</v>
      </c>
      <c r="F39" s="28">
        <v>0.15136992666780497</v>
      </c>
      <c r="G39" s="15"/>
      <c r="H39" s="13">
        <v>29608.489999999998</v>
      </c>
      <c r="I39" s="28">
        <v>0.11158377417893081</v>
      </c>
      <c r="J39" s="15"/>
      <c r="K39" s="13">
        <v>26848.93</v>
      </c>
      <c r="L39" s="28">
        <v>-0.09320164587927307</v>
      </c>
      <c r="M39" s="15"/>
      <c r="N39" s="13">
        <v>27876.86</v>
      </c>
      <c r="O39" s="33">
        <v>0.038285697046399995</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3154.18</v>
      </c>
      <c r="C42" s="24">
        <v>0.33183296035130666</v>
      </c>
      <c r="D42" s="6"/>
      <c r="E42" s="10">
        <v>3005.12</v>
      </c>
      <c r="F42" s="24">
        <v>-0.047257924405075154</v>
      </c>
      <c r="G42" s="6"/>
      <c r="H42" s="34">
        <v>3299.3</v>
      </c>
      <c r="I42" s="35">
        <v>0.09789292940048994</v>
      </c>
      <c r="J42" s="29"/>
      <c r="K42" s="34">
        <v>2858.51</v>
      </c>
      <c r="L42" s="35">
        <v>-0.13360106689297727</v>
      </c>
      <c r="M42" s="29"/>
      <c r="N42" s="34">
        <v>3213.42</v>
      </c>
      <c r="O42" s="24">
        <v>0.12415908987549451</v>
      </c>
    </row>
    <row r="43" spans="1:15" s="3" customFormat="1" ht="15">
      <c r="A43" s="6" t="s">
        <v>3</v>
      </c>
      <c r="B43" s="10">
        <v>7355.41</v>
      </c>
      <c r="C43" s="24">
        <v>0.07929080386908953</v>
      </c>
      <c r="D43" s="6"/>
      <c r="E43" s="10">
        <v>8132.96</v>
      </c>
      <c r="F43" s="24">
        <v>0.10571130637177265</v>
      </c>
      <c r="G43" s="6"/>
      <c r="H43" s="34">
        <v>8594.96</v>
      </c>
      <c r="I43" s="35">
        <v>0.056805886171824166</v>
      </c>
      <c r="J43" s="29"/>
      <c r="K43" s="34">
        <v>10113.59</v>
      </c>
      <c r="L43" s="35">
        <v>0.17668843135977377</v>
      </c>
      <c r="M43" s="29"/>
      <c r="N43" s="34">
        <v>9192.43</v>
      </c>
      <c r="O43" s="24">
        <v>-0.09108140630577272</v>
      </c>
    </row>
    <row r="44" spans="1:15" s="3" customFormat="1" ht="15">
      <c r="A44" s="6" t="s">
        <v>4</v>
      </c>
      <c r="B44" s="10">
        <v>12664.1</v>
      </c>
      <c r="C44" s="24">
        <v>0.0027713772161119953</v>
      </c>
      <c r="D44" s="6"/>
      <c r="E44" s="10">
        <v>13670.7</v>
      </c>
      <c r="F44" s="24">
        <v>0.07948452712786541</v>
      </c>
      <c r="G44" s="6"/>
      <c r="H44" s="34">
        <v>14638.47</v>
      </c>
      <c r="I44" s="35">
        <v>0.0707915468849436</v>
      </c>
      <c r="J44" s="29"/>
      <c r="K44" s="34">
        <v>13925.59</v>
      </c>
      <c r="L44" s="35">
        <v>-0.04869907852391672</v>
      </c>
      <c r="M44" s="29"/>
      <c r="N44" s="34">
        <v>14020.34</v>
      </c>
      <c r="O44" s="24">
        <v>0.006804020511877773</v>
      </c>
    </row>
    <row r="45" spans="1:15" s="3" customFormat="1" ht="15">
      <c r="A45" s="6" t="s">
        <v>5</v>
      </c>
      <c r="B45" s="10">
        <v>6164.12</v>
      </c>
      <c r="C45" s="24">
        <v>0.016440154210955016</v>
      </c>
      <c r="D45" s="6"/>
      <c r="E45" s="10">
        <v>6323.65</v>
      </c>
      <c r="F45" s="24">
        <v>0.025880417642745394</v>
      </c>
      <c r="G45" s="6"/>
      <c r="H45" s="34">
        <v>6800.08</v>
      </c>
      <c r="I45" s="35">
        <v>0.07534098186964812</v>
      </c>
      <c r="J45" s="29"/>
      <c r="K45" s="34">
        <v>6178.12</v>
      </c>
      <c r="L45" s="35">
        <v>-0.09146362983964895</v>
      </c>
      <c r="M45" s="29"/>
      <c r="N45" s="34">
        <v>5926.99</v>
      </c>
      <c r="O45" s="24">
        <v>-0.04064828782865987</v>
      </c>
    </row>
    <row r="46" spans="1:15" s="3" customFormat="1" ht="15">
      <c r="A46" s="12" t="s">
        <v>6</v>
      </c>
      <c r="B46" s="13">
        <v>29337.81</v>
      </c>
      <c r="C46" s="31">
        <v>0.05240726538067776</v>
      </c>
      <c r="D46" s="15"/>
      <c r="E46" s="13">
        <v>31132.43</v>
      </c>
      <c r="F46" s="31">
        <v>0.06117089176049606</v>
      </c>
      <c r="G46" s="15"/>
      <c r="H46" s="13">
        <v>33332.81</v>
      </c>
      <c r="I46" s="31">
        <v>0.07067806785400296</v>
      </c>
      <c r="J46" s="15"/>
      <c r="K46" s="13">
        <v>33075.810000000005</v>
      </c>
      <c r="L46" s="31">
        <v>-0.00771012104890025</v>
      </c>
      <c r="M46" s="15"/>
      <c r="N46" s="13">
        <v>32353.18</v>
      </c>
      <c r="O46" s="30">
        <v>-0.02184768868850089</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41">
        <v>2406.91</v>
      </c>
      <c r="C49" s="42">
        <v>-0.25098181999240693</v>
      </c>
      <c r="D49" s="43"/>
      <c r="E49" s="41">
        <v>3206.12</v>
      </c>
      <c r="F49" s="42">
        <v>0.33204814471666994</v>
      </c>
      <c r="G49" s="43"/>
      <c r="H49" s="41">
        <v>2577.11</v>
      </c>
      <c r="I49" s="42">
        <v>-0.19619041083926983</v>
      </c>
      <c r="J49" s="43"/>
      <c r="K49" s="41">
        <f>'[3]Sheet1'!$B$46</f>
        <v>2445.9</v>
      </c>
      <c r="L49" s="44">
        <f>IF(AND(K49=0),"(+0%)",(K49-H49)/H49)</f>
        <v>-0.05091362029560245</v>
      </c>
      <c r="M49" s="45"/>
      <c r="N49" s="41">
        <f>'[3]Sheet1'!$H$46</f>
        <v>3851.25</v>
      </c>
      <c r="O49" s="42">
        <f>IF(AND(N49=0),"(+0%)",(N49-K49)/K49)</f>
        <v>0.5745737765239789</v>
      </c>
    </row>
    <row r="50" spans="1:15" s="25" customFormat="1" ht="15">
      <c r="A50" s="6" t="s">
        <v>3</v>
      </c>
      <c r="B50" s="41">
        <v>9517.46</v>
      </c>
      <c r="C50" s="42">
        <v>0.035358441674290565</v>
      </c>
      <c r="D50" s="43"/>
      <c r="E50" s="41">
        <v>9559.17</v>
      </c>
      <c r="F50" s="42">
        <v>0.004382471793945123</v>
      </c>
      <c r="G50" s="43"/>
      <c r="H50" s="41">
        <v>8391.87</v>
      </c>
      <c r="I50" s="42">
        <v>-0.1221131123308822</v>
      </c>
      <c r="J50" s="43"/>
      <c r="K50" s="41">
        <f>'[3]Sheet1'!$C$46</f>
        <v>4392.4</v>
      </c>
      <c r="L50" s="44">
        <f>IF(AND(K50=0),"(+0%)",(K50-H50)/H50)</f>
        <v>-0.4765886506821484</v>
      </c>
      <c r="M50" s="45"/>
      <c r="N50" s="41">
        <f>'[3]Sheet1'!$I$46</f>
        <v>12648.52</v>
      </c>
      <c r="O50" s="42">
        <f>IF(AND(N50=0),"(+0%)",(N50-K50)/K50)</f>
        <v>1.8796375557781626</v>
      </c>
    </row>
    <row r="51" spans="1:15" s="25" customFormat="1" ht="15">
      <c r="A51" s="6" t="s">
        <v>4</v>
      </c>
      <c r="B51" s="41">
        <v>14799.52</v>
      </c>
      <c r="C51" s="42">
        <v>0.05557497179098369</v>
      </c>
      <c r="D51" s="43"/>
      <c r="E51" s="41">
        <v>13801.81</v>
      </c>
      <c r="F51" s="42">
        <v>-0.0674150242710575</v>
      </c>
      <c r="G51" s="43"/>
      <c r="H51" s="41">
        <v>14711.24</v>
      </c>
      <c r="I51" s="42">
        <v>0.06589208227036891</v>
      </c>
      <c r="J51" s="43"/>
      <c r="K51" s="41">
        <f>'[3]Sheet1'!$D$46</f>
        <v>12331.31</v>
      </c>
      <c r="L51" s="44">
        <f>IF(AND(K51=0),"(+0%)",(K51-H51)/H51)</f>
        <v>-0.16177630165778006</v>
      </c>
      <c r="M51" s="45"/>
      <c r="N51" s="41">
        <f>'[3]Sheet1'!$J$46</f>
        <v>16748.28</v>
      </c>
      <c r="O51" s="42">
        <f>IF(AND(N51=0),"(+0%)",(N51-K51)/K51)</f>
        <v>0.35819146546473973</v>
      </c>
    </row>
    <row r="52" spans="1:15" s="25" customFormat="1" ht="15">
      <c r="A52" s="6" t="s">
        <v>5</v>
      </c>
      <c r="B52" s="41">
        <v>6558.59</v>
      </c>
      <c r="C52" s="42">
        <v>0.10656336521573352</v>
      </c>
      <c r="D52" s="43"/>
      <c r="E52" s="41">
        <v>6532.98</v>
      </c>
      <c r="F52" s="42">
        <v>-0.0039048027091189695</v>
      </c>
      <c r="G52" s="43"/>
      <c r="H52" s="41">
        <v>8014.53</v>
      </c>
      <c r="I52" s="42">
        <v>0.22678012178209642</v>
      </c>
      <c r="J52" s="43"/>
      <c r="K52" s="41">
        <f>'[3]Sheet1'!$E$46</f>
        <v>7014.4</v>
      </c>
      <c r="L52" s="44">
        <f>IF(AND(K52=0),"(+0%)",(K52-H52)/H52)</f>
        <v>-0.1247896008873883</v>
      </c>
      <c r="M52" s="45"/>
      <c r="N52" s="41">
        <f>'[3]Sheet1'!$K$46</f>
        <v>10071.77</v>
      </c>
      <c r="O52" s="42">
        <f>IF(AND(N52=0),"(+0%)",(N52-K52)/K52)</f>
        <v>0.43587049498175195</v>
      </c>
    </row>
    <row r="53" spans="1:15" s="25" customFormat="1" ht="15">
      <c r="A53" s="36" t="s">
        <v>6</v>
      </c>
      <c r="B53" s="46">
        <v>33282.479999999996</v>
      </c>
      <c r="C53" s="47">
        <v>0.028723606149379927</v>
      </c>
      <c r="D53" s="48"/>
      <c r="E53" s="46">
        <v>33100.08</v>
      </c>
      <c r="F53" s="47">
        <v>-0.005480360838495034</v>
      </c>
      <c r="G53" s="48"/>
      <c r="H53" s="46">
        <v>33694.75</v>
      </c>
      <c r="I53" s="47">
        <v>0.017965817605274617</v>
      </c>
      <c r="J53" s="48"/>
      <c r="K53" s="49">
        <f>SUM(K49:K52)</f>
        <v>26184.010000000002</v>
      </c>
      <c r="L53" s="50">
        <f>IF((K53=0),"(+0%)",IF((K50=0),((K49-H49)/H49),IF((K51=0),((K49+K50)-(H49+H50))/(H49+H50),IF((K52=0),((K49+K50+K51)-(H49+H50+H51))/(H49+H50+H51),(K53-H53)/H53))))</f>
        <v>-0.2229053487561118</v>
      </c>
      <c r="M53" s="51"/>
      <c r="N53" s="46">
        <f>SUM(N49:N52)</f>
        <v>43319.82000000001</v>
      </c>
      <c r="O53" s="52">
        <f>IF((N53=0),"(+0%)",IF((N50=0),((N49-K49)/K49),IF((N51=0),((N49+N50)-(K49+K50))/(K49+K50),IF((N52=0),((N49+N50+N51)-(K49+K50+K51))/(K49+K50+K51),(N53-K53)/K53))))</f>
        <v>0.6544379566002306</v>
      </c>
    </row>
    <row r="54" spans="1:15" s="25" customFormat="1" ht="15">
      <c r="A54" s="6"/>
      <c r="B54" s="43"/>
      <c r="C54" s="43"/>
      <c r="D54" s="43"/>
      <c r="E54" s="43"/>
      <c r="F54" s="43"/>
      <c r="G54" s="43"/>
      <c r="H54" s="43"/>
      <c r="I54" s="43"/>
      <c r="J54" s="43"/>
      <c r="K54" s="45"/>
      <c r="L54" s="45"/>
      <c r="M54" s="45"/>
      <c r="N54" s="43"/>
      <c r="O54" s="43"/>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41">
        <f>'[3]Sheet1'!$N$46</f>
        <v>5258.05</v>
      </c>
      <c r="C56" s="42">
        <f>IF(AND(B56=0),"(+0%)",(B56-N49)/N49)</f>
        <v>0.3652839987017203</v>
      </c>
      <c r="D56" s="43"/>
      <c r="E56" s="41">
        <f>'[4]Sheet1'!$B48</f>
        <v>5250.96</v>
      </c>
      <c r="F56" s="42">
        <f>IF(AND(E56=0),"(+0%)",(E56-B56)/B56)</f>
        <v>-0.0013484086305760015</v>
      </c>
      <c r="G56" s="43"/>
      <c r="H56" s="41">
        <f>'[4]Sheet1'!$H$48</f>
        <v>0</v>
      </c>
      <c r="I56" s="42" t="str">
        <f>IF(AND(H56=0),"(+0%)",(H56-E56)/E56)</f>
        <v>(+0%)</v>
      </c>
      <c r="J56" s="43"/>
      <c r="K56" s="41">
        <f>'[4]Sheet1'!$N$48</f>
        <v>0</v>
      </c>
      <c r="L56" s="44" t="str">
        <f>IF(AND(K56=0),"(+0%)",(K56-H56)/H56)</f>
        <v>(+0%)</v>
      </c>
      <c r="M56" s="45"/>
      <c r="N56" s="41">
        <v>0</v>
      </c>
      <c r="O56" s="42" t="str">
        <f>IF(AND(N56=0),"(+0%)",(N56-K56)/K56)</f>
        <v>(+0%)</v>
      </c>
    </row>
    <row r="57" spans="1:15" s="25" customFormat="1" ht="15">
      <c r="A57" s="6" t="s">
        <v>3</v>
      </c>
      <c r="B57" s="41">
        <f>'[3]Sheet1'!$O$46</f>
        <v>13190.56</v>
      </c>
      <c r="C57" s="42">
        <f>IF(AND(B57=0),"(+0%)",(B57-N50)/N50)</f>
        <v>0.04285402560932022</v>
      </c>
      <c r="D57" s="43"/>
      <c r="E57" s="41">
        <f>'[4]Sheet1'!$C$48</f>
        <v>13827</v>
      </c>
      <c r="F57" s="42">
        <f>IF(AND(E57=0),"(+0%)",(E57-B57)/B57)</f>
        <v>0.048249657330697145</v>
      </c>
      <c r="G57" s="43"/>
      <c r="H57" s="41">
        <f>'[4]Sheet1'!$I$48</f>
        <v>0</v>
      </c>
      <c r="I57" s="42" t="str">
        <f>IF(AND(H57=0),"(+0%)",(H57-E57)/E57)</f>
        <v>(+0%)</v>
      </c>
      <c r="J57" s="43"/>
      <c r="K57" s="41">
        <f>'[4]Sheet1'!$O$48</f>
        <v>0</v>
      </c>
      <c r="L57" s="44" t="str">
        <f>IF(AND(K57=0),"(+0%)",(K57-H57)/H57)</f>
        <v>(+0%)</v>
      </c>
      <c r="M57" s="45"/>
      <c r="N57" s="41">
        <v>0</v>
      </c>
      <c r="O57" s="42" t="str">
        <f>IF(AND(N57=0),"(+0%)",(N57-K57)/K57)</f>
        <v>(+0%)</v>
      </c>
    </row>
    <row r="58" spans="1:15" ht="15">
      <c r="A58" s="6" t="s">
        <v>4</v>
      </c>
      <c r="B58" s="41">
        <f>'[3]Sheet1'!$P$46</f>
        <v>20203.4</v>
      </c>
      <c r="C58" s="42">
        <f>IF(AND(B58=0),"(+0%)",(B58-N51)/N51)</f>
        <v>0.20629700482676447</v>
      </c>
      <c r="D58" s="43"/>
      <c r="E58" s="41">
        <f>'[4]Sheet1'!$D$48</f>
        <v>21345.24</v>
      </c>
      <c r="F58" s="42">
        <f>IF(AND(E58=0),"(+0%)",(E58-B58)/B58)</f>
        <v>0.05651721987388262</v>
      </c>
      <c r="G58" s="43"/>
      <c r="H58" s="41">
        <f>'[4]Sheet1'!$J$48</f>
        <v>0</v>
      </c>
      <c r="I58" s="42" t="str">
        <f>IF(AND(H58=0),"(+0%)",(H58-E58)/E58)</f>
        <v>(+0%)</v>
      </c>
      <c r="J58" s="43"/>
      <c r="K58" s="41">
        <f>'[4]Sheet1'!$P$48</f>
        <v>0</v>
      </c>
      <c r="L58" s="44" t="str">
        <f>IF(AND(K58=0),"(+0%)",(K58-H58)/H58)</f>
        <v>(+0%)</v>
      </c>
      <c r="M58" s="45"/>
      <c r="N58" s="41">
        <v>0</v>
      </c>
      <c r="O58" s="42" t="str">
        <f>IF(AND(N58=0),"(+0%)",(N58-K58)/K58)</f>
        <v>(+0%)</v>
      </c>
    </row>
    <row r="59" spans="1:15" ht="15">
      <c r="A59" s="6" t="s">
        <v>5</v>
      </c>
      <c r="B59" s="41">
        <f>'[3]Sheet1'!$Q$46</f>
        <v>10782.06</v>
      </c>
      <c r="C59" s="42">
        <f>IF(AND(B59=0),"(+0%)",(B59-N52)/N52)</f>
        <v>0.07052285745206642</v>
      </c>
      <c r="D59" s="43"/>
      <c r="E59" s="41">
        <f>'[4]Sheet1'!$E$48</f>
        <v>10590.88</v>
      </c>
      <c r="F59" s="42">
        <f>IF(AND(E59=0),"(+0%)",(E59-B59)/B59)</f>
        <v>-0.017731305520466433</v>
      </c>
      <c r="G59" s="43"/>
      <c r="H59" s="41">
        <f>'[4]Sheet1'!$K$48</f>
        <v>0</v>
      </c>
      <c r="I59" s="42" t="str">
        <f>IF(AND(H59=0),"(+0%)",(H59-E59)/E59)</f>
        <v>(+0%)</v>
      </c>
      <c r="J59" s="43"/>
      <c r="K59" s="41">
        <f>'[4]Sheet1'!$Q$48</f>
        <v>0</v>
      </c>
      <c r="L59" s="44" t="str">
        <f>IF(AND(K59=0),"(+0%)",(K59-H59)/H59)</f>
        <v>(+0%)</v>
      </c>
      <c r="M59" s="45"/>
      <c r="N59" s="41">
        <v>0</v>
      </c>
      <c r="O59" s="42" t="str">
        <f>IF(AND(N59=0),"(+0%)",(N59-K59)/K59)</f>
        <v>(+0%)</v>
      </c>
    </row>
    <row r="60" spans="1:15" ht="15">
      <c r="A60" s="36" t="s">
        <v>6</v>
      </c>
      <c r="B60" s="46">
        <f>SUM(B56:B59)</f>
        <v>49434.07</v>
      </c>
      <c r="C60" s="47">
        <f>IF((B60=0),"(+0%)",IF((B57=0),((B56-N49)/N49),IF((B58=0),((B56+B57)-(N49+N50))/(N49+N50),IF((B59=0),((B56+B57+B58)-(N49+N50+N51))/(N49+N50+N51),(B60-N53)/N53))))</f>
        <v>0.14114209154146976</v>
      </c>
      <c r="D60" s="48"/>
      <c r="E60" s="46">
        <f>SUM(E56:E59)</f>
        <v>51014.079999999994</v>
      </c>
      <c r="F60" s="47">
        <f>IF((E60=0),"(+0%)",IF((E57=0),((E56-B56)/B56),IF((E58=0),((E56+E57)-(B56+B57))/(B56+B57),IF((E59=0),((E56+E57+E58)-(B56+B57+B58))/(B56+B57+B58),(E60-B60)/B60))))</f>
        <v>0.03196196469358066</v>
      </c>
      <c r="G60" s="48"/>
      <c r="H60" s="46">
        <f>SUM(H56:H59)</f>
        <v>0</v>
      </c>
      <c r="I60" s="47" t="str">
        <f>IF((H60=0),"(+0%)",IF((H57=0),((H56-E56)/E56),IF((H58=0),((H56+H57)-(E56+E57))/(E56+E57),IF((H59=0),((H56+H57+H58)-(E56+E57+E58))/(E56+E57+E58),(H60-E60)/E60))))</f>
        <v>(+0%)</v>
      </c>
      <c r="J60" s="48"/>
      <c r="K60" s="49">
        <f>SUM(K56:K59)</f>
        <v>0</v>
      </c>
      <c r="L60" s="50" t="str">
        <f>IF((K60=0),"(+0%)",IF((K57=0),((K56-H56)/H56),IF((K58=0),((K56+K57)-(H56+H57))/(H56+H57),IF((K59=0),((K56+K57+K58)-(H56+H57+H58))/(H56+H57+H58),(K60-H60)/H60))))</f>
        <v>(+0%)</v>
      </c>
      <c r="M60" s="51"/>
      <c r="N60" s="46">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H56" sqref="H56"/>
    </sheetView>
  </sheetViews>
  <sheetFormatPr defaultColWidth="9.140625" defaultRowHeight="12.75"/>
  <cols>
    <col min="1" max="1" width="13.140625" style="6" customWidth="1"/>
    <col min="2" max="2" width="14.421875" style="6" customWidth="1"/>
    <col min="3" max="3" width="9.8515625" style="6" customWidth="1"/>
    <col min="4" max="4" width="4.8515625" style="6" customWidth="1"/>
    <col min="5" max="5" width="12.28125" style="6" customWidth="1"/>
    <col min="6" max="6" width="9.7109375" style="6" customWidth="1"/>
    <col min="7" max="7" width="2.7109375" style="6" customWidth="1"/>
    <col min="8" max="8" width="11.7109375" style="6" customWidth="1"/>
    <col min="9" max="9" width="9.7109375" style="6" customWidth="1"/>
    <col min="10" max="10" width="4.8515625" style="6" customWidth="1"/>
    <col min="11" max="11" width="11.57421875" style="29" bestFit="1" customWidth="1"/>
    <col min="12" max="12" width="9.7109375" style="29" customWidth="1"/>
    <col min="13" max="13" width="2.421875" style="29" customWidth="1"/>
    <col min="14" max="14" width="11.8515625" style="6" customWidth="1"/>
    <col min="15" max="15" width="10.28125" style="6" customWidth="1"/>
    <col min="16" max="16384" width="9.140625" style="29" customWidth="1"/>
  </cols>
  <sheetData>
    <row r="1" spans="1:15" s="3" customFormat="1" ht="18">
      <c r="A1" s="1" t="s">
        <v>9</v>
      </c>
      <c r="B1" s="2"/>
      <c r="C1" s="2"/>
      <c r="D1" s="2"/>
      <c r="E1" s="2"/>
      <c r="F1" s="2"/>
      <c r="G1" s="2"/>
      <c r="H1" s="2"/>
      <c r="I1" s="2"/>
      <c r="J1" s="2"/>
      <c r="K1" s="2"/>
      <c r="L1" s="2"/>
      <c r="M1" s="2"/>
      <c r="N1" s="2"/>
      <c r="O1" s="2"/>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17</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9274</v>
      </c>
      <c r="F7" s="11"/>
      <c r="G7" s="6"/>
      <c r="H7" s="10">
        <v>10090</v>
      </c>
      <c r="I7" s="11">
        <v>0.08798792322622385</v>
      </c>
      <c r="J7" s="6"/>
      <c r="K7" s="10">
        <v>10469.68</v>
      </c>
      <c r="L7" s="11">
        <v>0.0376293359762141</v>
      </c>
      <c r="M7" s="6"/>
      <c r="N7" s="10">
        <v>10568.22</v>
      </c>
      <c r="O7" s="11">
        <v>0.009411940001986599</v>
      </c>
    </row>
    <row r="8" spans="1:15" s="3" customFormat="1" ht="15">
      <c r="A8" s="6" t="s">
        <v>3</v>
      </c>
      <c r="B8" s="10"/>
      <c r="C8" s="11"/>
      <c r="D8" s="6"/>
      <c r="E8" s="10">
        <v>14414</v>
      </c>
      <c r="F8" s="11"/>
      <c r="G8" s="6"/>
      <c r="H8" s="10">
        <v>14287</v>
      </c>
      <c r="I8" s="11">
        <v>-0.00881087831275149</v>
      </c>
      <c r="J8" s="6"/>
      <c r="K8" s="10">
        <v>15390.21</v>
      </c>
      <c r="L8" s="11">
        <v>0.07721775040246372</v>
      </c>
      <c r="M8" s="6"/>
      <c r="N8" s="10">
        <v>17408</v>
      </c>
      <c r="O8" s="11">
        <v>0.1311086723313068</v>
      </c>
    </row>
    <row r="9" spans="1:15" s="3" customFormat="1" ht="15">
      <c r="A9" s="6" t="s">
        <v>4</v>
      </c>
      <c r="B9" s="10">
        <v>16939</v>
      </c>
      <c r="C9" s="11"/>
      <c r="D9" s="6"/>
      <c r="E9" s="10">
        <v>18749.7</v>
      </c>
      <c r="F9" s="11">
        <v>0.10689533030285145</v>
      </c>
      <c r="G9" s="6"/>
      <c r="H9" s="10">
        <v>18795.71</v>
      </c>
      <c r="I9" s="11">
        <v>0.0024539059291614476</v>
      </c>
      <c r="J9" s="6"/>
      <c r="K9" s="10">
        <v>20925.77</v>
      </c>
      <c r="L9" s="11">
        <v>0.11332692406937549</v>
      </c>
      <c r="M9" s="6"/>
      <c r="N9" s="10">
        <v>25214.36</v>
      </c>
      <c r="O9" s="11">
        <v>0.20494299612391803</v>
      </c>
    </row>
    <row r="10" spans="1:15" s="3" customFormat="1" ht="15">
      <c r="A10" s="6" t="s">
        <v>5</v>
      </c>
      <c r="B10" s="10">
        <v>12615</v>
      </c>
      <c r="C10" s="11"/>
      <c r="D10" s="6"/>
      <c r="E10" s="10">
        <v>11933.59</v>
      </c>
      <c r="F10" s="11">
        <v>-0.05401585414189456</v>
      </c>
      <c r="G10" s="6"/>
      <c r="H10" s="10">
        <v>13049.26</v>
      </c>
      <c r="I10" s="11">
        <v>0.09348988862530053</v>
      </c>
      <c r="J10" s="6"/>
      <c r="K10" s="10">
        <v>15545.48</v>
      </c>
      <c r="L10" s="11">
        <v>0.1912920732669898</v>
      </c>
      <c r="M10" s="6"/>
      <c r="N10" s="10">
        <v>17298.1</v>
      </c>
      <c r="O10" s="11">
        <v>0.11274145282101286</v>
      </c>
    </row>
    <row r="11" spans="1:15" s="3" customFormat="1" ht="15">
      <c r="A11" s="12" t="s">
        <v>6</v>
      </c>
      <c r="B11" s="13">
        <v>29554</v>
      </c>
      <c r="C11" s="14"/>
      <c r="D11" s="15"/>
      <c r="E11" s="13">
        <v>54371.28999999999</v>
      </c>
      <c r="F11" s="14">
        <v>0.03821107125938962</v>
      </c>
      <c r="G11" s="15"/>
      <c r="H11" s="13">
        <v>56221.97</v>
      </c>
      <c r="I11" s="16">
        <v>0.03403781664919129</v>
      </c>
      <c r="J11" s="17"/>
      <c r="K11" s="18">
        <v>62331.14</v>
      </c>
      <c r="L11" s="16">
        <v>0.1086616139562523</v>
      </c>
      <c r="M11" s="17"/>
      <c r="N11" s="18">
        <v>70488.68</v>
      </c>
      <c r="O11" s="19">
        <v>0.13087423076170263</v>
      </c>
    </row>
    <row r="12" spans="1:15" s="3" customFormat="1" ht="15.75" customHeight="1">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12023</v>
      </c>
      <c r="C14" s="11">
        <v>0.13765610481235258</v>
      </c>
      <c r="D14" s="6"/>
      <c r="E14" s="10">
        <v>11891.352</v>
      </c>
      <c r="F14" s="11">
        <v>-0.010949679780420796</v>
      </c>
      <c r="G14" s="6"/>
      <c r="H14" s="10">
        <v>11121</v>
      </c>
      <c r="I14" s="11">
        <v>-0.06478254112736724</v>
      </c>
      <c r="J14" s="23"/>
      <c r="K14" s="10">
        <v>12582</v>
      </c>
      <c r="L14" s="11">
        <v>0.13137307796061506</v>
      </c>
      <c r="M14" s="6"/>
      <c r="N14" s="10">
        <v>14873</v>
      </c>
      <c r="O14" s="24">
        <v>0.18208551899539024</v>
      </c>
    </row>
    <row r="15" spans="1:15" s="25" customFormat="1" ht="15">
      <c r="A15" s="6" t="s">
        <v>3</v>
      </c>
      <c r="B15" s="10">
        <v>18979</v>
      </c>
      <c r="C15" s="11">
        <v>0.09024586397058823</v>
      </c>
      <c r="D15" s="6"/>
      <c r="E15" s="10">
        <v>20155.89</v>
      </c>
      <c r="F15" s="11">
        <v>0.062010116444491246</v>
      </c>
      <c r="G15" s="6"/>
      <c r="H15" s="10">
        <v>20734</v>
      </c>
      <c r="I15" s="11">
        <v>0.028681938629353535</v>
      </c>
      <c r="J15" s="23"/>
      <c r="K15" s="10">
        <v>22090</v>
      </c>
      <c r="L15" s="11">
        <v>0.06539982637214238</v>
      </c>
      <c r="M15" s="6"/>
      <c r="N15" s="10">
        <v>22049</v>
      </c>
      <c r="O15" s="24">
        <v>-0.0018560434585785423</v>
      </c>
    </row>
    <row r="16" spans="1:15" s="25" customFormat="1" ht="15">
      <c r="A16" s="6" t="s">
        <v>4</v>
      </c>
      <c r="B16" s="10">
        <v>24017</v>
      </c>
      <c r="C16" s="11">
        <v>-0.04748722553338655</v>
      </c>
      <c r="D16" s="6"/>
      <c r="E16" s="10">
        <v>27312.24</v>
      </c>
      <c r="F16" s="11">
        <v>0.13720448015988682</v>
      </c>
      <c r="G16" s="6"/>
      <c r="H16" s="10">
        <v>26608</v>
      </c>
      <c r="I16" s="11">
        <v>-0.02578477634935844</v>
      </c>
      <c r="J16" s="23"/>
      <c r="K16" s="10">
        <v>31684</v>
      </c>
      <c r="L16" s="11">
        <v>0.19076969332531568</v>
      </c>
      <c r="M16" s="6"/>
      <c r="N16" s="10">
        <v>30689</v>
      </c>
      <c r="O16" s="24">
        <v>-0.03140386314859235</v>
      </c>
    </row>
    <row r="17" spans="1:15" s="25" customFormat="1" ht="15">
      <c r="A17" s="6" t="s">
        <v>5</v>
      </c>
      <c r="B17" s="10">
        <v>17401.843800000002</v>
      </c>
      <c r="C17" s="11">
        <v>0.005997410120186832</v>
      </c>
      <c r="D17" s="6"/>
      <c r="E17" s="10">
        <v>16936</v>
      </c>
      <c r="F17" s="11">
        <v>-0.026769795508680656</v>
      </c>
      <c r="G17" s="6"/>
      <c r="H17" s="10">
        <v>18211.53</v>
      </c>
      <c r="I17" s="11">
        <v>0.07531471421823328</v>
      </c>
      <c r="J17" s="23"/>
      <c r="K17" s="10">
        <v>23123</v>
      </c>
      <c r="L17" s="24">
        <v>0.26969013586447715</v>
      </c>
      <c r="M17" s="6"/>
      <c r="N17" s="10">
        <v>21404</v>
      </c>
      <c r="O17" s="24">
        <v>-0.07434156467586386</v>
      </c>
    </row>
    <row r="18" spans="1:15" s="25" customFormat="1" ht="15">
      <c r="A18" s="12" t="s">
        <v>6</v>
      </c>
      <c r="B18" s="13">
        <v>72420.8438</v>
      </c>
      <c r="C18" s="14">
        <v>0.027410980032538692</v>
      </c>
      <c r="D18" s="15"/>
      <c r="E18" s="13">
        <v>76295.482</v>
      </c>
      <c r="F18" s="14">
        <v>0.05350169918898406</v>
      </c>
      <c r="G18" s="15"/>
      <c r="H18" s="13">
        <v>76674.53</v>
      </c>
      <c r="I18" s="14">
        <v>0.004968157878601451</v>
      </c>
      <c r="J18" s="26"/>
      <c r="K18" s="27">
        <v>89479</v>
      </c>
      <c r="L18" s="28">
        <v>0.16699769793176433</v>
      </c>
      <c r="M18" s="15"/>
      <c r="N18" s="13">
        <v>89015</v>
      </c>
      <c r="O18" s="30">
        <v>-0.005185574268822852</v>
      </c>
    </row>
    <row r="19" spans="1:15" s="3" customFormat="1" ht="17.25" customHeight="1">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12299.15</v>
      </c>
      <c r="C21" s="24">
        <v>-0.1730552006992537</v>
      </c>
      <c r="D21" s="6"/>
      <c r="E21" s="10">
        <v>13012</v>
      </c>
      <c r="F21" s="24">
        <v>0.05795928986962517</v>
      </c>
      <c r="G21" s="6"/>
      <c r="H21" s="10">
        <v>14309</v>
      </c>
      <c r="I21" s="24">
        <v>0.09967722102674455</v>
      </c>
      <c r="J21" s="6"/>
      <c r="K21" s="10">
        <v>13481.19</v>
      </c>
      <c r="L21" s="24">
        <v>-0.057852400587043086</v>
      </c>
      <c r="M21" s="6"/>
      <c r="N21" s="10">
        <v>13143.54</v>
      </c>
      <c r="O21" s="24">
        <v>-0.02504600854969032</v>
      </c>
    </row>
    <row r="22" spans="1:15" s="3" customFormat="1" ht="15">
      <c r="A22" s="6" t="s">
        <v>3</v>
      </c>
      <c r="B22" s="10">
        <v>20627</v>
      </c>
      <c r="C22" s="24">
        <v>-0.06449272075831103</v>
      </c>
      <c r="D22" s="6"/>
      <c r="E22" s="10">
        <v>23708</v>
      </c>
      <c r="F22" s="24">
        <v>0.14936733407669558</v>
      </c>
      <c r="G22" s="6"/>
      <c r="H22" s="10">
        <v>22790</v>
      </c>
      <c r="I22" s="24">
        <v>-0.03872110679939261</v>
      </c>
      <c r="J22" s="6"/>
      <c r="K22" s="10">
        <v>23101</v>
      </c>
      <c r="L22" s="24">
        <v>0.013646336112329968</v>
      </c>
      <c r="M22" s="6"/>
      <c r="N22" s="10">
        <v>23295.77</v>
      </c>
      <c r="O22" s="24">
        <v>0.008431236742998158</v>
      </c>
    </row>
    <row r="23" spans="1:15" s="3" customFormat="1" ht="15">
      <c r="A23" s="6" t="s">
        <v>4</v>
      </c>
      <c r="B23" s="10">
        <v>28259</v>
      </c>
      <c r="C23" s="24">
        <v>-0.07918146567173906</v>
      </c>
      <c r="D23" s="6"/>
      <c r="E23" s="10">
        <v>28119</v>
      </c>
      <c r="F23" s="24">
        <v>-0.0049541738915035915</v>
      </c>
      <c r="G23" s="6"/>
      <c r="H23" s="10">
        <v>35096</v>
      </c>
      <c r="I23" s="24">
        <v>0.2481240442405491</v>
      </c>
      <c r="J23" s="6"/>
      <c r="K23" s="10">
        <v>33245</v>
      </c>
      <c r="L23" s="24">
        <v>-0.052741053111465694</v>
      </c>
      <c r="M23" s="6"/>
      <c r="N23" s="10">
        <v>32048.75</v>
      </c>
      <c r="O23" s="24">
        <v>-0.03598285456459618</v>
      </c>
    </row>
    <row r="24" spans="1:15" s="3" customFormat="1" ht="15">
      <c r="A24" s="6" t="s">
        <v>5</v>
      </c>
      <c r="B24" s="10">
        <v>17120</v>
      </c>
      <c r="C24" s="24">
        <v>-0.2001495047654644</v>
      </c>
      <c r="D24" s="6"/>
      <c r="E24" s="10">
        <v>20632</v>
      </c>
      <c r="F24" s="24">
        <v>0.20514018691588784</v>
      </c>
      <c r="G24" s="6"/>
      <c r="H24" s="10">
        <v>19681.25</v>
      </c>
      <c r="I24" s="24">
        <v>-0.046081329972857694</v>
      </c>
      <c r="J24" s="6"/>
      <c r="K24" s="10">
        <v>22532</v>
      </c>
      <c r="L24" s="24">
        <v>0.14484598285169895</v>
      </c>
      <c r="M24" s="6"/>
      <c r="N24" s="10">
        <v>21613.05</v>
      </c>
      <c r="O24" s="24">
        <v>-0.04078421800106519</v>
      </c>
    </row>
    <row r="25" spans="1:15" s="3" customFormat="1" ht="15">
      <c r="A25" s="12" t="s">
        <v>6</v>
      </c>
      <c r="B25" s="13">
        <v>78305.15</v>
      </c>
      <c r="C25" s="31">
        <v>-0.12031511542998377</v>
      </c>
      <c r="D25" s="15"/>
      <c r="E25" s="13">
        <v>85471</v>
      </c>
      <c r="F25" s="31">
        <v>0.09151186096955317</v>
      </c>
      <c r="G25" s="15"/>
      <c r="H25" s="13">
        <v>91876.25</v>
      </c>
      <c r="I25" s="31">
        <v>0.07494062313533245</v>
      </c>
      <c r="J25" s="15"/>
      <c r="K25" s="13">
        <v>92359.19</v>
      </c>
      <c r="L25" s="31">
        <v>0.005256418280023426</v>
      </c>
      <c r="M25" s="15"/>
      <c r="N25" s="13">
        <v>90101.11</v>
      </c>
      <c r="O25" s="30">
        <v>-0.02444889349939082</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14624.16</v>
      </c>
      <c r="C28" s="24">
        <v>0.11265001666217768</v>
      </c>
      <c r="D28" s="6"/>
      <c r="E28" s="10">
        <v>12736.92</v>
      </c>
      <c r="F28" s="24">
        <v>-0.1290494633537926</v>
      </c>
      <c r="G28" s="6"/>
      <c r="H28" s="10">
        <v>13305.39</v>
      </c>
      <c r="I28" s="24">
        <v>0.044631669194750326</v>
      </c>
      <c r="J28" s="6"/>
      <c r="K28" s="10">
        <v>14987.46</v>
      </c>
      <c r="L28" s="24">
        <v>0.12642019512393096</v>
      </c>
      <c r="M28" s="6"/>
      <c r="N28" s="10">
        <v>15260.63</v>
      </c>
      <c r="O28" s="24">
        <v>0.018226570746477395</v>
      </c>
    </row>
    <row r="29" spans="1:15" s="3" customFormat="1" ht="15">
      <c r="A29" s="6" t="s">
        <v>3</v>
      </c>
      <c r="B29" s="10">
        <v>23803.36</v>
      </c>
      <c r="C29" s="24">
        <v>0.021788934214237183</v>
      </c>
      <c r="D29" s="6"/>
      <c r="E29" s="10">
        <v>23793.51</v>
      </c>
      <c r="F29" s="24">
        <v>-0.00041380712638897126</v>
      </c>
      <c r="G29" s="6"/>
      <c r="H29" s="10">
        <v>24522.29</v>
      </c>
      <c r="I29" s="24">
        <v>0.03062936069541663</v>
      </c>
      <c r="J29" s="6"/>
      <c r="K29" s="10">
        <v>25942.39</v>
      </c>
      <c r="L29" s="24">
        <v>0.05791057849817446</v>
      </c>
      <c r="M29" s="6"/>
      <c r="N29" s="10">
        <v>27349.31</v>
      </c>
      <c r="O29" s="24">
        <v>0.05423247434025939</v>
      </c>
    </row>
    <row r="30" spans="1:15" s="3" customFormat="1" ht="15">
      <c r="A30" s="6" t="s">
        <v>4</v>
      </c>
      <c r="B30" s="10">
        <v>34778.88</v>
      </c>
      <c r="C30" s="24">
        <v>0.08518678575607465</v>
      </c>
      <c r="D30" s="6"/>
      <c r="E30" s="10">
        <v>32875.29</v>
      </c>
      <c r="F30" s="24">
        <v>-0.05473407999337519</v>
      </c>
      <c r="G30" s="6"/>
      <c r="H30" s="10">
        <v>34574.9</v>
      </c>
      <c r="I30" s="24">
        <v>0.051698707448664345</v>
      </c>
      <c r="J30" s="6"/>
      <c r="K30" s="10">
        <v>36490.41</v>
      </c>
      <c r="L30" s="24">
        <v>0.05540175098120318</v>
      </c>
      <c r="M30" s="6"/>
      <c r="N30" s="10">
        <v>37825.47</v>
      </c>
      <c r="O30" s="24">
        <v>0.03658659905438162</v>
      </c>
    </row>
    <row r="31" spans="1:15" s="3" customFormat="1" ht="15">
      <c r="A31" s="6" t="s">
        <v>5</v>
      </c>
      <c r="B31" s="10">
        <v>21040.58</v>
      </c>
      <c r="C31" s="24">
        <v>-0.02648723803442816</v>
      </c>
      <c r="D31" s="6"/>
      <c r="E31" s="10">
        <v>20987.25</v>
      </c>
      <c r="F31" s="24">
        <v>-0.0025346259466232273</v>
      </c>
      <c r="G31" s="6"/>
      <c r="H31" s="10">
        <v>22742.96</v>
      </c>
      <c r="I31" s="24">
        <v>0.08365602925585768</v>
      </c>
      <c r="J31" s="6"/>
      <c r="K31" s="10">
        <v>23580.97</v>
      </c>
      <c r="L31" s="24">
        <v>0.036847006722080244</v>
      </c>
      <c r="M31" s="6"/>
      <c r="N31" s="10">
        <v>26652.74</v>
      </c>
      <c r="O31" s="24">
        <v>0.13026478554529353</v>
      </c>
    </row>
    <row r="32" spans="1:15" s="3" customFormat="1" ht="15">
      <c r="A32" s="12" t="s">
        <v>6</v>
      </c>
      <c r="B32" s="13">
        <v>94246.98</v>
      </c>
      <c r="C32" s="31">
        <v>0.04601352857917061</v>
      </c>
      <c r="D32" s="15"/>
      <c r="E32" s="13">
        <v>90392.97</v>
      </c>
      <c r="F32" s="31">
        <v>-0.04089266308586222</v>
      </c>
      <c r="G32" s="15"/>
      <c r="H32" s="13">
        <v>95145.54000000001</v>
      </c>
      <c r="I32" s="31">
        <v>0.05257676564892167</v>
      </c>
      <c r="J32" s="15"/>
      <c r="K32" s="13">
        <v>101001.23000000001</v>
      </c>
      <c r="L32" s="31">
        <v>0.06154455584570755</v>
      </c>
      <c r="M32" s="15"/>
      <c r="N32" s="13">
        <v>107088.15000000001</v>
      </c>
      <c r="O32" s="30">
        <v>0.06026580072341691</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17457.82</v>
      </c>
      <c r="C35" s="24">
        <v>0.1439776732677485</v>
      </c>
      <c r="D35" s="6"/>
      <c r="E35" s="10">
        <v>19734.87</v>
      </c>
      <c r="F35" s="24">
        <v>0.13043152008670036</v>
      </c>
      <c r="G35" s="6"/>
      <c r="H35" s="10">
        <v>18358.12</v>
      </c>
      <c r="I35" s="24">
        <v>-0.0697623039827473</v>
      </c>
      <c r="J35" s="6"/>
      <c r="K35" s="10">
        <v>9938.84</v>
      </c>
      <c r="L35" s="24">
        <v>-0.4586134092161942</v>
      </c>
      <c r="M35" s="29"/>
      <c r="N35" s="10">
        <v>19208.45</v>
      </c>
      <c r="O35" s="24">
        <v>0.9326651802423623</v>
      </c>
    </row>
    <row r="36" spans="1:15" s="25" customFormat="1" ht="15">
      <c r="A36" s="6" t="s">
        <v>3</v>
      </c>
      <c r="B36" s="10">
        <v>32592.72</v>
      </c>
      <c r="C36" s="24">
        <v>0.1917200104865534</v>
      </c>
      <c r="D36" s="6"/>
      <c r="E36" s="10">
        <v>35546.23</v>
      </c>
      <c r="F36" s="24">
        <v>0.09061870258143542</v>
      </c>
      <c r="G36" s="6"/>
      <c r="H36" s="10">
        <v>30628.31</v>
      </c>
      <c r="I36" s="24">
        <v>-0.1383527873420051</v>
      </c>
      <c r="J36" s="6"/>
      <c r="K36" s="10">
        <v>33669.61</v>
      </c>
      <c r="L36" s="24">
        <v>0.09929702291768626</v>
      </c>
      <c r="M36" s="29"/>
      <c r="N36" s="10">
        <v>33584.26</v>
      </c>
      <c r="O36" s="24">
        <v>-0.0025349268969851015</v>
      </c>
    </row>
    <row r="37" spans="1:15" s="25" customFormat="1" ht="15">
      <c r="A37" s="6" t="s">
        <v>4</v>
      </c>
      <c r="B37" s="10">
        <v>42380.79</v>
      </c>
      <c r="C37" s="24">
        <v>0.12042996425424454</v>
      </c>
      <c r="D37" s="6"/>
      <c r="E37" s="10">
        <v>43520.98</v>
      </c>
      <c r="F37" s="24">
        <v>0.026903462630120917</v>
      </c>
      <c r="G37" s="6"/>
      <c r="H37" s="10">
        <v>25499.79</v>
      </c>
      <c r="I37" s="24">
        <v>-0.41408051932654094</v>
      </c>
      <c r="J37" s="6"/>
      <c r="K37" s="10">
        <v>51440.67</v>
      </c>
      <c r="L37" s="24">
        <v>1.0172977895112076</v>
      </c>
      <c r="M37" s="29"/>
      <c r="N37" s="10">
        <v>51832.42</v>
      </c>
      <c r="O37" s="24">
        <v>0.007615569548374856</v>
      </c>
    </row>
    <row r="38" spans="1:15" s="25" customFormat="1" ht="15">
      <c r="A38" s="6" t="s">
        <v>5</v>
      </c>
      <c r="B38" s="10">
        <v>29589.36</v>
      </c>
      <c r="C38" s="24">
        <v>0.11018079191857943</v>
      </c>
      <c r="D38" s="6"/>
      <c r="E38" s="10">
        <v>33451.87</v>
      </c>
      <c r="F38" s="24">
        <v>0.130537125507277</v>
      </c>
      <c r="G38" s="6"/>
      <c r="H38" s="10">
        <v>17769.23</v>
      </c>
      <c r="I38" s="24">
        <v>-0.4688120574425287</v>
      </c>
      <c r="J38" s="6"/>
      <c r="K38" s="10">
        <v>29398.35</v>
      </c>
      <c r="L38" s="24">
        <v>0.6544526690239251</v>
      </c>
      <c r="M38" s="29"/>
      <c r="N38" s="10">
        <v>29824.95</v>
      </c>
      <c r="O38" s="24">
        <v>0.014511018475526763</v>
      </c>
    </row>
    <row r="39" spans="1:15" s="25" customFormat="1" ht="15">
      <c r="A39" s="12" t="s">
        <v>6</v>
      </c>
      <c r="B39" s="13">
        <v>122020.69</v>
      </c>
      <c r="C39" s="28">
        <v>0.13944157220009865</v>
      </c>
      <c r="D39" s="15"/>
      <c r="E39" s="13">
        <v>132253.95</v>
      </c>
      <c r="F39" s="28">
        <v>0.0838649576559517</v>
      </c>
      <c r="G39" s="15"/>
      <c r="H39" s="13">
        <v>92255.45</v>
      </c>
      <c r="I39" s="28">
        <v>-0.3024370916709861</v>
      </c>
      <c r="J39" s="15"/>
      <c r="K39" s="13">
        <v>124447.47</v>
      </c>
      <c r="L39" s="28">
        <v>0.348944371308145</v>
      </c>
      <c r="M39" s="15"/>
      <c r="N39" s="13">
        <v>134450.08000000002</v>
      </c>
      <c r="O39" s="33">
        <v>0.08037616192599187</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20750.82</v>
      </c>
      <c r="C42" s="24">
        <v>0.08029643203902444</v>
      </c>
      <c r="D42" s="6"/>
      <c r="E42" s="10">
        <v>17425.09</v>
      </c>
      <c r="F42" s="24">
        <v>-0.1602698110243354</v>
      </c>
      <c r="G42" s="6"/>
      <c r="H42" s="34">
        <v>21187.31</v>
      </c>
      <c r="I42" s="35">
        <v>0.2159082105171337</v>
      </c>
      <c r="J42" s="29"/>
      <c r="K42" s="34">
        <v>25537.08</v>
      </c>
      <c r="L42" s="35">
        <v>0.20530072010085282</v>
      </c>
      <c r="M42" s="29"/>
      <c r="N42" s="34">
        <v>25165.72</v>
      </c>
      <c r="O42" s="24">
        <v>-0.01454199148845524</v>
      </c>
    </row>
    <row r="43" spans="1:15" s="3" customFormat="1" ht="15">
      <c r="A43" s="6" t="s">
        <v>3</v>
      </c>
      <c r="B43" s="10">
        <v>41254.48</v>
      </c>
      <c r="C43" s="24">
        <v>0.2283873457387479</v>
      </c>
      <c r="D43" s="6"/>
      <c r="E43" s="10">
        <v>36479.07</v>
      </c>
      <c r="F43" s="24">
        <v>-0.11575494346311002</v>
      </c>
      <c r="G43" s="6"/>
      <c r="H43" s="34">
        <v>35020.94</v>
      </c>
      <c r="I43" s="35">
        <v>-0.03997168787471823</v>
      </c>
      <c r="J43" s="29"/>
      <c r="K43" s="34">
        <v>41306.79</v>
      </c>
      <c r="L43" s="35">
        <v>0.17948832898260292</v>
      </c>
      <c r="M43" s="29"/>
      <c r="N43" s="34">
        <v>45680.91</v>
      </c>
      <c r="O43" s="24">
        <v>0.10589348627671147</v>
      </c>
    </row>
    <row r="44" spans="1:15" s="3" customFormat="1" ht="15">
      <c r="A44" s="6" t="s">
        <v>4</v>
      </c>
      <c r="B44" s="10">
        <v>51639.14</v>
      </c>
      <c r="C44" s="24">
        <v>-0.003728940304157106</v>
      </c>
      <c r="D44" s="6"/>
      <c r="E44" s="10">
        <v>43282.35</v>
      </c>
      <c r="F44" s="24">
        <v>-0.16183054171699995</v>
      </c>
      <c r="G44" s="6"/>
      <c r="H44" s="34">
        <v>47280.6</v>
      </c>
      <c r="I44" s="35">
        <v>0.09237599159934708</v>
      </c>
      <c r="J44" s="29"/>
      <c r="K44" s="34">
        <v>53043.92</v>
      </c>
      <c r="L44" s="35">
        <v>0.12189608422904954</v>
      </c>
      <c r="M44" s="29"/>
      <c r="N44" s="34">
        <v>61764.64</v>
      </c>
      <c r="O44" s="24">
        <v>0.1644056472447738</v>
      </c>
    </row>
    <row r="45" spans="1:15" s="3" customFormat="1" ht="15">
      <c r="A45" s="6" t="s">
        <v>5</v>
      </c>
      <c r="B45" s="10">
        <v>30094.85</v>
      </c>
      <c r="C45" s="24">
        <v>0.009049470326018914</v>
      </c>
      <c r="D45" s="6"/>
      <c r="E45" s="10">
        <v>29300.99</v>
      </c>
      <c r="F45" s="24">
        <v>-0.026378599660739195</v>
      </c>
      <c r="G45" s="6"/>
      <c r="H45" s="34">
        <v>28215.04</v>
      </c>
      <c r="I45" s="35">
        <v>-0.03706188767000708</v>
      </c>
      <c r="J45" s="29"/>
      <c r="K45" s="34">
        <v>38520.7</v>
      </c>
      <c r="L45" s="35">
        <v>0.36525413396543105</v>
      </c>
      <c r="M45" s="29"/>
      <c r="N45" s="34">
        <v>38858.91</v>
      </c>
      <c r="O45" s="24">
        <v>0.008779954673721049</v>
      </c>
    </row>
    <row r="46" spans="1:15" s="3" customFormat="1" ht="15">
      <c r="A46" s="12" t="s">
        <v>6</v>
      </c>
      <c r="B46" s="13">
        <v>143739.29</v>
      </c>
      <c r="C46" s="31">
        <v>0.0690904014337514</v>
      </c>
      <c r="D46" s="15"/>
      <c r="E46" s="13">
        <v>126487.50000000001</v>
      </c>
      <c r="F46" s="31">
        <v>-0.12002139428961972</v>
      </c>
      <c r="G46" s="15"/>
      <c r="H46" s="13">
        <v>131703.89</v>
      </c>
      <c r="I46" s="31">
        <v>0.04124035971933985</v>
      </c>
      <c r="J46" s="15"/>
      <c r="K46" s="13">
        <v>158408.49</v>
      </c>
      <c r="L46" s="31">
        <v>0.20276242410152026</v>
      </c>
      <c r="M46" s="15"/>
      <c r="N46" s="13">
        <v>171470.18000000002</v>
      </c>
      <c r="O46" s="30">
        <v>0.08245574463843468</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41">
        <v>22622.46</v>
      </c>
      <c r="C49" s="42">
        <v>-0.10106049022241374</v>
      </c>
      <c r="D49" s="43"/>
      <c r="E49" s="41">
        <v>26353.27</v>
      </c>
      <c r="F49" s="42">
        <v>0.16491619390640988</v>
      </c>
      <c r="G49" s="43"/>
      <c r="H49" s="41">
        <v>27922.44</v>
      </c>
      <c r="I49" s="42">
        <v>0.0595436543548485</v>
      </c>
      <c r="J49" s="43"/>
      <c r="K49" s="41">
        <f>'[3]Sheet1'!$B$47</f>
        <v>25809.64</v>
      </c>
      <c r="L49" s="44">
        <f>IF(AND(K49=0),"(+0%)",(K49-H49)/H49)</f>
        <v>-0.07566673972618436</v>
      </c>
      <c r="M49" s="45"/>
      <c r="N49" s="41">
        <f>'[3]Sheet1'!$H$47</f>
        <v>23821.64</v>
      </c>
      <c r="O49" s="42">
        <f>IF(AND(N49=0),"(+0%)",(N49-K49)/K49)</f>
        <v>-0.07702548350151339</v>
      </c>
    </row>
    <row r="50" spans="1:15" s="25" customFormat="1" ht="15">
      <c r="A50" s="6" t="s">
        <v>3</v>
      </c>
      <c r="B50" s="41">
        <v>38493.34</v>
      </c>
      <c r="C50" s="42">
        <v>-0.15734296886817725</v>
      </c>
      <c r="D50" s="43"/>
      <c r="E50" s="41">
        <v>42491.32</v>
      </c>
      <c r="F50" s="42">
        <v>0.10386160307211595</v>
      </c>
      <c r="G50" s="43"/>
      <c r="H50" s="41">
        <v>47272.06</v>
      </c>
      <c r="I50" s="42">
        <v>0.11251097871282884</v>
      </c>
      <c r="J50" s="43"/>
      <c r="K50" s="41">
        <f>'[3]Sheet1'!$C$47</f>
        <v>23219.34</v>
      </c>
      <c r="L50" s="44">
        <f>IF(AND(K50=0),"(+0%)",(K50-H50)/H50)</f>
        <v>-0.5088147205770174</v>
      </c>
      <c r="M50" s="45"/>
      <c r="N50" s="41">
        <f>'[3]Sheet1'!$I$47</f>
        <v>50609.87</v>
      </c>
      <c r="O50" s="42">
        <f>IF(AND(N50=0),"(+0%)",(N50-K50)/K50)</f>
        <v>1.179642918360298</v>
      </c>
    </row>
    <row r="51" spans="1:15" s="25" customFormat="1" ht="15">
      <c r="A51" s="6" t="s">
        <v>4</v>
      </c>
      <c r="B51" s="41">
        <v>52848.01</v>
      </c>
      <c r="C51" s="42">
        <v>-0.14436463970323468</v>
      </c>
      <c r="D51" s="43"/>
      <c r="E51" s="41">
        <v>59412.61</v>
      </c>
      <c r="F51" s="42">
        <v>0.12421659774890291</v>
      </c>
      <c r="G51" s="43"/>
      <c r="H51" s="41">
        <v>65634.86</v>
      </c>
      <c r="I51" s="42">
        <v>0.10472945053247114</v>
      </c>
      <c r="J51" s="43"/>
      <c r="K51" s="41">
        <f>'[3]Sheet1'!$D$47</f>
        <v>57663.12</v>
      </c>
      <c r="L51" s="44">
        <f>IF(AND(K51=0),"(+0%)",(K51-H51)/H51)</f>
        <v>-0.1214558848758114</v>
      </c>
      <c r="M51" s="45"/>
      <c r="N51" s="41">
        <f>'[3]Sheet1'!$J$47</f>
        <v>77449.11</v>
      </c>
      <c r="O51" s="42">
        <f>IF(AND(N51=0),"(+0%)",(N51-K51)/K51)</f>
        <v>0.3431307567124359</v>
      </c>
    </row>
    <row r="52" spans="1:15" s="25" customFormat="1" ht="15">
      <c r="A52" s="6" t="s">
        <v>5</v>
      </c>
      <c r="B52" s="41">
        <v>37524.58</v>
      </c>
      <c r="C52" s="42">
        <v>-0.0343378133869427</v>
      </c>
      <c r="D52" s="43"/>
      <c r="E52" s="41">
        <v>45580.92</v>
      </c>
      <c r="F52" s="42">
        <v>0.21469500791214707</v>
      </c>
      <c r="G52" s="43"/>
      <c r="H52" s="41">
        <v>45431.92</v>
      </c>
      <c r="I52" s="42">
        <v>-0.003268911641098951</v>
      </c>
      <c r="J52" s="43"/>
      <c r="K52" s="41">
        <f>'[3]Sheet1'!$E$47</f>
        <v>43170.98</v>
      </c>
      <c r="L52" s="44">
        <f>IF(AND(K52=0),"(+0%)",(K52-H52)/H52)</f>
        <v>-0.0497654512510146</v>
      </c>
      <c r="M52" s="45"/>
      <c r="N52" s="41">
        <f>'[3]Sheet1'!$K$47</f>
        <v>56612.46</v>
      </c>
      <c r="O52" s="42">
        <f>IF(AND(N52=0),"(+0%)",(N52-K52)/K52)</f>
        <v>0.3113545256558919</v>
      </c>
    </row>
    <row r="53" spans="1:15" s="25" customFormat="1" ht="15">
      <c r="A53" s="36" t="s">
        <v>6</v>
      </c>
      <c r="B53" s="46">
        <v>151488.39</v>
      </c>
      <c r="C53" s="47">
        <v>-0.11653215736987041</v>
      </c>
      <c r="D53" s="48"/>
      <c r="E53" s="46">
        <v>173838.12</v>
      </c>
      <c r="F53" s="47">
        <v>0.14753427638910135</v>
      </c>
      <c r="G53" s="48"/>
      <c r="H53" s="46">
        <v>186261.27999999997</v>
      </c>
      <c r="I53" s="47">
        <v>0.07146395738748196</v>
      </c>
      <c r="J53" s="48"/>
      <c r="K53" s="49">
        <f>SUM(K49:K52)</f>
        <v>149863.08000000002</v>
      </c>
      <c r="L53" s="50">
        <f>IF((K53=0),"(+0%)",IF((K50=0),((K49-H49)/H49),IF((K51=0),((K49+K50)-(H49+H50))/(H49+H50),IF((K52=0),((K49+K50+K51)-(H49+H50+H51))/(H49+H50+H51),(K53-H53)/H53))))</f>
        <v>-0.19541474212997978</v>
      </c>
      <c r="M53" s="51"/>
      <c r="N53" s="46">
        <f>SUM(N49:N52)</f>
        <v>208493.08</v>
      </c>
      <c r="O53" s="52">
        <f>IF((N53=0),"(+0%)",IF((N50=0),((N49-K49)/K49),IF((N51=0),((N49+N50)-(K49+K50))/(K49+K50),IF((N52=0),((N49+N50+N51)-(K49+K50+K51))/(K49+K50+K51),(N53-K53)/K53))))</f>
        <v>0.391223775729152</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41">
        <f>'[3]Sheet1'!$N$47</f>
        <v>36834.38</v>
      </c>
      <c r="C56" s="42">
        <f>IF(AND(B56=0),"(+0%)",(B56-N49)/N49)</f>
        <v>0.5462571006866025</v>
      </c>
      <c r="D56" s="43"/>
      <c r="E56" s="41">
        <f>'[4]Sheet1'!$B$49</f>
        <v>32778.79</v>
      </c>
      <c r="F56" s="42">
        <f>IF(AND(E56=0),"(+0%)",(E56-B56)/B56)</f>
        <v>-0.1101033871073708</v>
      </c>
      <c r="G56" s="43"/>
      <c r="H56" s="41">
        <f>'[4]Sheet1'!$H$49</f>
        <v>0</v>
      </c>
      <c r="I56" s="42" t="str">
        <f>IF(AND(H56=0),"(+0%)",(H56-E56)/E56)</f>
        <v>(+0%)</v>
      </c>
      <c r="J56" s="43"/>
      <c r="K56" s="41">
        <f>'[4]Sheet1'!$N$49</f>
        <v>0</v>
      </c>
      <c r="L56" s="44" t="str">
        <f>IF(AND(K56=0),"(+0%)",(K56-H56)/H56)</f>
        <v>(+0%)</v>
      </c>
      <c r="M56" s="45"/>
      <c r="N56" s="41">
        <v>0</v>
      </c>
      <c r="O56" s="42" t="str">
        <f>IF(AND(N56=0),"(+0%)",(N56-K56)/K56)</f>
        <v>(+0%)</v>
      </c>
    </row>
    <row r="57" spans="1:15" s="25" customFormat="1" ht="15">
      <c r="A57" s="6" t="s">
        <v>3</v>
      </c>
      <c r="B57" s="41">
        <f>'[3]Sheet1'!$O$47</f>
        <v>66300.12</v>
      </c>
      <c r="C57" s="42">
        <f>IF(AND(B57=0),"(+0%)",(B57-N50)/N50)</f>
        <v>0.3100235191277905</v>
      </c>
      <c r="D57" s="43"/>
      <c r="E57" s="41">
        <f>'[4]Sheet1'!$C$49</f>
        <v>62062.79</v>
      </c>
      <c r="F57" s="42">
        <f>IF(AND(E57=0),"(+0%)",(E57-B57)/B57)</f>
        <v>-0.06391134737011026</v>
      </c>
      <c r="G57" s="43"/>
      <c r="H57" s="41">
        <f>'[4]Sheet1'!$I$49</f>
        <v>0</v>
      </c>
      <c r="I57" s="42" t="str">
        <f>IF(AND(H57=0),"(+0%)",(H57-E57)/E57)</f>
        <v>(+0%)</v>
      </c>
      <c r="J57" s="43"/>
      <c r="K57" s="41">
        <f>'[4]Sheet1'!$O$49</f>
        <v>0</v>
      </c>
      <c r="L57" s="44" t="str">
        <f>IF(AND(K57=0),"(+0%)",(K57-H57)/H57)</f>
        <v>(+0%)</v>
      </c>
      <c r="M57" s="45"/>
      <c r="N57" s="41">
        <v>0</v>
      </c>
      <c r="O57" s="42" t="str">
        <f>IF(AND(N57=0),"(+0%)",(N57-K57)/K57)</f>
        <v>(+0%)</v>
      </c>
    </row>
    <row r="58" spans="1:15" ht="15">
      <c r="A58" s="6" t="s">
        <v>4</v>
      </c>
      <c r="B58" s="41">
        <f>'[3]Sheet1'!$P$47</f>
        <v>86203.17</v>
      </c>
      <c r="C58" s="42">
        <f>IF(AND(B58=0),"(+0%)",(B58-N51)/N51)</f>
        <v>0.11302983339640697</v>
      </c>
      <c r="D58" s="43"/>
      <c r="E58" s="41">
        <f>'[4]Sheet1'!$D$49</f>
        <v>88086.22</v>
      </c>
      <c r="F58" s="42">
        <f>IF(AND(E58=0),"(+0%)",(E58-B58)/B58)</f>
        <v>0.02184432428645029</v>
      </c>
      <c r="G58" s="43"/>
      <c r="H58" s="41">
        <f>'[4]Sheet1'!$J$49</f>
        <v>0</v>
      </c>
      <c r="I58" s="42" t="str">
        <f>IF(AND(H58=0),"(+0%)",(H58-E58)/E58)</f>
        <v>(+0%)</v>
      </c>
      <c r="J58" s="43"/>
      <c r="K58" s="41">
        <f>'[4]Sheet1'!$P$49</f>
        <v>0</v>
      </c>
      <c r="L58" s="44" t="str">
        <f>IF(AND(K58=0),"(+0%)",(K58-H58)/H58)</f>
        <v>(+0%)</v>
      </c>
      <c r="M58" s="45"/>
      <c r="N58" s="41">
        <v>0</v>
      </c>
      <c r="O58" s="42" t="str">
        <f>IF(AND(N58=0),"(+0%)",(N58-K58)/K58)</f>
        <v>(+0%)</v>
      </c>
    </row>
    <row r="59" spans="1:15" ht="15">
      <c r="A59" s="6" t="s">
        <v>5</v>
      </c>
      <c r="B59" s="41">
        <f>'[3]Sheet1'!$Q$47</f>
        <v>52533.36</v>
      </c>
      <c r="C59" s="42">
        <f>IF(AND(B59=0),"(+0%)",(B59-N52)/N52)</f>
        <v>-0.07205304274006108</v>
      </c>
      <c r="D59" s="43"/>
      <c r="E59" s="41">
        <f>'[4]Sheet1'!$E$49</f>
        <v>47415.98</v>
      </c>
      <c r="F59" s="42">
        <f>IF(AND(E59=0),"(+0%)",(E59-B59)/B59)</f>
        <v>-0.09741200638984442</v>
      </c>
      <c r="G59" s="43"/>
      <c r="H59" s="41">
        <f>'[4]Sheet1'!$K$49</f>
        <v>0</v>
      </c>
      <c r="I59" s="42" t="str">
        <f>IF(AND(H59=0),"(+0%)",(H59-E59)/E59)</f>
        <v>(+0%)</v>
      </c>
      <c r="J59" s="43"/>
      <c r="K59" s="41">
        <f>'[4]Sheet1'!$Q$49</f>
        <v>0</v>
      </c>
      <c r="L59" s="44" t="str">
        <f>IF(AND(K59=0),"(+0%)",(K59-H59)/H59)</f>
        <v>(+0%)</v>
      </c>
      <c r="M59" s="45"/>
      <c r="N59" s="41">
        <v>0</v>
      </c>
      <c r="O59" s="42" t="str">
        <f>IF(AND(N59=0),"(+0%)",(N59-K59)/K59)</f>
        <v>(+0%)</v>
      </c>
    </row>
    <row r="60" spans="1:15" ht="15">
      <c r="A60" s="36" t="s">
        <v>6</v>
      </c>
      <c r="B60" s="46">
        <f>SUM(B56:B59)</f>
        <v>241871.02999999997</v>
      </c>
      <c r="C60" s="47">
        <f>IF((B60=0),"(+0%)",IF((B57=0),((B56-N49)/N49),IF((B58=0),((B56+B57)-(N49+N50))/(N49+N50),IF((B59=0),((B56+B57+B58)-(N49+N50+N51))/(N49+N50+N51),(B60-N53)/N53))))</f>
        <v>0.16009140447251288</v>
      </c>
      <c r="D60" s="48"/>
      <c r="E60" s="46">
        <f>SUM(E56:E59)</f>
        <v>230343.78</v>
      </c>
      <c r="F60" s="47">
        <f>IF((E60=0),"(+0%)",IF((E57=0),((E56-B56)/B56),IF((E58=0),((E56+E57)-(B56+B57))/(B56+B57),IF((E59=0),((E56+E57+E58)-(B56+B57+B58))/(B56+B57+B58),(E60-B60)/B60))))</f>
        <v>-0.04765866337940502</v>
      </c>
      <c r="G60" s="48"/>
      <c r="H60" s="46">
        <f>SUM(H56:H59)</f>
        <v>0</v>
      </c>
      <c r="I60" s="47" t="str">
        <f>IF((H60=0),"(+0%)",IF((H57=0),((H56-E56)/E56),IF((H58=0),((H56+H57)-(E56+E57))/(E56+E57),IF((H59=0),((H56+H57+H58)-(E56+E57+E58))/(E56+E57+E58),(H60-E60)/E60))))</f>
        <v>(+0%)</v>
      </c>
      <c r="J60" s="48"/>
      <c r="K60" s="49">
        <f>SUM(K56:K59)</f>
        <v>0</v>
      </c>
      <c r="L60" s="50" t="str">
        <f>IF((K60=0),"(+0%)",IF((K57=0),((K56-H56)/H56),IF((K58=0),((K56+K57)-(H56+H57))/(H56+H57),IF((K59=0),((K56+K57+K58)-(H56+H57+H58))/(H56+H57+H58),(K60-H60)/H60))))</f>
        <v>(+0%)</v>
      </c>
      <c r="M60" s="51"/>
      <c r="N60" s="46">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Q54" sqref="Q54"/>
    </sheetView>
  </sheetViews>
  <sheetFormatPr defaultColWidth="9.140625" defaultRowHeight="12.75"/>
  <cols>
    <col min="1" max="1" width="13.140625" style="6" customWidth="1"/>
    <col min="2" max="2" width="11.57421875" style="6" bestFit="1" customWidth="1"/>
    <col min="3" max="3" width="8.8515625" style="6" customWidth="1"/>
    <col min="4" max="4" width="4.8515625" style="6" customWidth="1"/>
    <col min="5" max="5" width="11.57421875" style="6" bestFit="1" customWidth="1"/>
    <col min="6" max="6" width="9.7109375" style="6" customWidth="1"/>
    <col min="7" max="7" width="2.140625" style="6" customWidth="1"/>
    <col min="8" max="8" width="12.57421875" style="6" customWidth="1"/>
    <col min="9" max="9" width="11.421875" style="6" customWidth="1"/>
    <col min="10" max="10" width="4.8515625" style="6" customWidth="1"/>
    <col min="11" max="11" width="11.57421875" style="29" customWidth="1"/>
    <col min="12" max="12" width="9.7109375" style="29" customWidth="1"/>
    <col min="13" max="13" width="2.7109375" style="29" customWidth="1"/>
    <col min="14" max="14" width="12.28125" style="6" customWidth="1"/>
    <col min="15" max="15" width="10.28125" style="6" customWidth="1"/>
    <col min="16" max="16384" width="9.140625" style="29" customWidth="1"/>
  </cols>
  <sheetData>
    <row r="1" spans="1:15" s="32" customFormat="1" ht="18">
      <c r="A1" s="1" t="s">
        <v>10</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17</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11503</v>
      </c>
      <c r="F7" s="11"/>
      <c r="G7" s="6"/>
      <c r="H7" s="10">
        <v>11370</v>
      </c>
      <c r="I7" s="11">
        <v>-0.0115622011649135</v>
      </c>
      <c r="J7" s="6"/>
      <c r="K7" s="10">
        <v>14742</v>
      </c>
      <c r="L7" s="11">
        <v>0.29656992084432715</v>
      </c>
      <c r="M7" s="6"/>
      <c r="N7" s="10">
        <v>13891</v>
      </c>
      <c r="O7" s="11">
        <v>-0.05772622439289106</v>
      </c>
    </row>
    <row r="8" spans="1:15" s="3" customFormat="1" ht="15">
      <c r="A8" s="6" t="s">
        <v>3</v>
      </c>
      <c r="B8" s="10"/>
      <c r="C8" s="11"/>
      <c r="D8" s="6"/>
      <c r="E8" s="10">
        <v>16446</v>
      </c>
      <c r="F8" s="11"/>
      <c r="G8" s="6"/>
      <c r="H8" s="10">
        <v>18010</v>
      </c>
      <c r="I8" s="11">
        <v>0.09509911224613887</v>
      </c>
      <c r="J8" s="6"/>
      <c r="K8" s="10">
        <v>23039</v>
      </c>
      <c r="L8" s="11">
        <v>0.27923375902276515</v>
      </c>
      <c r="M8" s="6"/>
      <c r="N8" s="10">
        <v>23213</v>
      </c>
      <c r="O8" s="11">
        <v>0.0075524111289552495</v>
      </c>
    </row>
    <row r="9" spans="1:15" s="3" customFormat="1" ht="15">
      <c r="A9" s="6" t="s">
        <v>4</v>
      </c>
      <c r="B9" s="10">
        <v>21021</v>
      </c>
      <c r="C9" s="11"/>
      <c r="D9" s="6"/>
      <c r="E9" s="10">
        <v>24195</v>
      </c>
      <c r="F9" s="11">
        <v>0.15099186527757957</v>
      </c>
      <c r="G9" s="6"/>
      <c r="H9" s="10">
        <v>27808</v>
      </c>
      <c r="I9" s="11">
        <v>0.14932837363091547</v>
      </c>
      <c r="J9" s="6"/>
      <c r="K9" s="10">
        <v>28310</v>
      </c>
      <c r="L9" s="11">
        <v>0.01805235903337169</v>
      </c>
      <c r="M9" s="6"/>
      <c r="N9" s="10">
        <v>34763</v>
      </c>
      <c r="O9" s="11">
        <v>0.22794065701165667</v>
      </c>
    </row>
    <row r="10" spans="1:15" s="3" customFormat="1" ht="15">
      <c r="A10" s="6" t="s">
        <v>5</v>
      </c>
      <c r="B10" s="10">
        <v>12338</v>
      </c>
      <c r="C10" s="11"/>
      <c r="D10" s="6"/>
      <c r="E10" s="10">
        <v>12922</v>
      </c>
      <c r="F10" s="11">
        <v>0.047333441400551145</v>
      </c>
      <c r="G10" s="6"/>
      <c r="H10" s="10">
        <v>15236</v>
      </c>
      <c r="I10" s="11">
        <v>0.1790744466800805</v>
      </c>
      <c r="J10" s="6"/>
      <c r="K10" s="10">
        <v>15349</v>
      </c>
      <c r="L10" s="11">
        <v>0.007416644788658441</v>
      </c>
      <c r="M10" s="6"/>
      <c r="N10" s="10">
        <v>18895</v>
      </c>
      <c r="O10" s="11">
        <v>0.23102482246400416</v>
      </c>
    </row>
    <row r="11" spans="1:15" s="3" customFormat="1" ht="15">
      <c r="A11" s="12" t="s">
        <v>6</v>
      </c>
      <c r="B11" s="13">
        <v>33359</v>
      </c>
      <c r="C11" s="14"/>
      <c r="D11" s="15"/>
      <c r="E11" s="13">
        <v>65066</v>
      </c>
      <c r="F11" s="14">
        <v>0.11265325699211608</v>
      </c>
      <c r="G11" s="15"/>
      <c r="H11" s="13">
        <v>72424</v>
      </c>
      <c r="I11" s="16">
        <v>0.11308517505302308</v>
      </c>
      <c r="J11" s="17"/>
      <c r="K11" s="18">
        <v>81440</v>
      </c>
      <c r="L11" s="16">
        <v>0.12448911962885231</v>
      </c>
      <c r="M11" s="17"/>
      <c r="N11" s="18">
        <v>90762</v>
      </c>
      <c r="O11" s="19">
        <v>0.11446463654223969</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15873</v>
      </c>
      <c r="C14" s="11">
        <v>0.14268231228853215</v>
      </c>
      <c r="D14" s="6"/>
      <c r="E14" s="10">
        <v>16254.54</v>
      </c>
      <c r="F14" s="11">
        <v>0.02403704403704409</v>
      </c>
      <c r="G14" s="6"/>
      <c r="H14" s="10">
        <v>15845</v>
      </c>
      <c r="I14" s="11">
        <v>-0.025195422325085842</v>
      </c>
      <c r="J14" s="23"/>
      <c r="K14" s="10">
        <v>14725</v>
      </c>
      <c r="L14" s="11">
        <v>-0.0706847585989271</v>
      </c>
      <c r="M14" s="6"/>
      <c r="N14" s="10">
        <v>14571</v>
      </c>
      <c r="O14" s="24">
        <v>-0.010458404074702886</v>
      </c>
    </row>
    <row r="15" spans="1:15" s="25" customFormat="1" ht="15">
      <c r="A15" s="6" t="s">
        <v>3</v>
      </c>
      <c r="B15" s="10">
        <v>25097</v>
      </c>
      <c r="C15" s="11">
        <v>0.08116141817085254</v>
      </c>
      <c r="D15" s="6"/>
      <c r="E15" s="10">
        <v>27750.27</v>
      </c>
      <c r="F15" s="11">
        <v>0.10572060405626173</v>
      </c>
      <c r="G15" s="6"/>
      <c r="H15" s="10">
        <v>24295</v>
      </c>
      <c r="I15" s="11">
        <v>-0.124513022756175</v>
      </c>
      <c r="J15" s="23"/>
      <c r="K15" s="10">
        <v>26699</v>
      </c>
      <c r="L15" s="11">
        <v>0.09895040131714344</v>
      </c>
      <c r="M15" s="6"/>
      <c r="N15" s="10">
        <v>26262</v>
      </c>
      <c r="O15" s="24">
        <v>-0.016367654219259148</v>
      </c>
    </row>
    <row r="16" spans="1:15" s="25" customFormat="1" ht="15">
      <c r="A16" s="6" t="s">
        <v>4</v>
      </c>
      <c r="B16" s="10">
        <v>38563</v>
      </c>
      <c r="C16" s="11">
        <v>0.10931162442827144</v>
      </c>
      <c r="D16" s="6"/>
      <c r="E16" s="10">
        <v>35616.21</v>
      </c>
      <c r="F16" s="11">
        <v>-0.07641495734253043</v>
      </c>
      <c r="G16" s="6"/>
      <c r="H16" s="10">
        <v>34037</v>
      </c>
      <c r="I16" s="11">
        <v>-0.04433964197762758</v>
      </c>
      <c r="J16" s="23"/>
      <c r="K16" s="10">
        <v>35467</v>
      </c>
      <c r="L16" s="11">
        <v>0.042013103387490085</v>
      </c>
      <c r="M16" s="6"/>
      <c r="N16" s="10">
        <v>37381</v>
      </c>
      <c r="O16" s="24">
        <v>0.05396565821749796</v>
      </c>
    </row>
    <row r="17" spans="1:15" s="25" customFormat="1" ht="15">
      <c r="A17" s="6" t="s">
        <v>5</v>
      </c>
      <c r="B17" s="10">
        <v>18460.5</v>
      </c>
      <c r="C17" s="11">
        <v>-0.022995501455411484</v>
      </c>
      <c r="D17" s="6"/>
      <c r="E17" s="10">
        <v>16847</v>
      </c>
      <c r="F17" s="11">
        <v>-0.0874028330760272</v>
      </c>
      <c r="G17" s="6"/>
      <c r="H17" s="10">
        <v>16716</v>
      </c>
      <c r="I17" s="11">
        <v>-0.007775865139193922</v>
      </c>
      <c r="J17" s="23"/>
      <c r="K17" s="10">
        <v>18248</v>
      </c>
      <c r="L17" s="24">
        <v>0.09164871978942331</v>
      </c>
      <c r="M17" s="6"/>
      <c r="N17" s="10">
        <v>22176</v>
      </c>
      <c r="O17" s="24">
        <v>0.21525646646207802</v>
      </c>
    </row>
    <row r="18" spans="1:15" s="25" customFormat="1" ht="15">
      <c r="A18" s="12" t="s">
        <v>6</v>
      </c>
      <c r="B18" s="13">
        <v>97993.5</v>
      </c>
      <c r="C18" s="14">
        <v>0.07967541482118067</v>
      </c>
      <c r="D18" s="15"/>
      <c r="E18" s="13">
        <v>96468.01999999999</v>
      </c>
      <c r="F18" s="14">
        <v>-0.015567154964359987</v>
      </c>
      <c r="G18" s="15"/>
      <c r="H18" s="13">
        <v>90893</v>
      </c>
      <c r="I18" s="14">
        <v>-0.05779137998271334</v>
      </c>
      <c r="J18" s="26"/>
      <c r="K18" s="13">
        <v>95139</v>
      </c>
      <c r="L18" s="28">
        <v>0.04671426842551132</v>
      </c>
      <c r="M18" s="15"/>
      <c r="N18" s="13">
        <v>100390</v>
      </c>
      <c r="O18" s="30">
        <v>0.05519292824183563</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15906</v>
      </c>
      <c r="C21" s="24">
        <v>0.09162034177475809</v>
      </c>
      <c r="D21" s="6"/>
      <c r="E21" s="10">
        <v>17273</v>
      </c>
      <c r="F21" s="24">
        <v>0.08594241166855275</v>
      </c>
      <c r="G21" s="6"/>
      <c r="H21" s="10">
        <v>17427</v>
      </c>
      <c r="I21" s="24">
        <v>0.00891564870028368</v>
      </c>
      <c r="J21" s="6"/>
      <c r="K21" s="10">
        <v>20282</v>
      </c>
      <c r="L21" s="24">
        <v>0.1638262466287944</v>
      </c>
      <c r="M21" s="6"/>
      <c r="N21" s="10">
        <v>21830.15</v>
      </c>
      <c r="O21" s="24">
        <v>0.07633122966176913</v>
      </c>
    </row>
    <row r="22" spans="1:15" s="3" customFormat="1" ht="15">
      <c r="A22" s="6" t="s">
        <v>3</v>
      </c>
      <c r="B22" s="10">
        <v>25250</v>
      </c>
      <c r="C22" s="24">
        <v>-0.03853476505978219</v>
      </c>
      <c r="D22" s="6"/>
      <c r="E22" s="10">
        <v>25565</v>
      </c>
      <c r="F22" s="24">
        <v>0.012475247524752476</v>
      </c>
      <c r="G22" s="6"/>
      <c r="H22" s="10">
        <v>32347</v>
      </c>
      <c r="I22" s="24">
        <v>0.2652845687463329</v>
      </c>
      <c r="J22" s="6"/>
      <c r="K22" s="10">
        <v>28633</v>
      </c>
      <c r="L22" s="24">
        <v>-0.11481744829505054</v>
      </c>
      <c r="M22" s="6"/>
      <c r="N22" s="10">
        <v>33375.01</v>
      </c>
      <c r="O22" s="24">
        <v>0.16561345300876618</v>
      </c>
    </row>
    <row r="23" spans="1:15" s="3" customFormat="1" ht="15">
      <c r="A23" s="6" t="s">
        <v>4</v>
      </c>
      <c r="B23" s="10">
        <v>33906</v>
      </c>
      <c r="C23" s="24">
        <v>-0.09296166501698724</v>
      </c>
      <c r="D23" s="6"/>
      <c r="E23" s="10">
        <v>33375</v>
      </c>
      <c r="F23" s="24">
        <v>-0.015660944965492835</v>
      </c>
      <c r="G23" s="6"/>
      <c r="H23" s="10">
        <v>41448</v>
      </c>
      <c r="I23" s="24">
        <v>0.2418876404494382</v>
      </c>
      <c r="J23" s="6"/>
      <c r="K23" s="10">
        <v>42716</v>
      </c>
      <c r="L23" s="24">
        <v>0.030592549700829957</v>
      </c>
      <c r="M23" s="6"/>
      <c r="N23" s="10">
        <v>43795.37</v>
      </c>
      <c r="O23" s="24">
        <v>0.025268517651465556</v>
      </c>
    </row>
    <row r="24" spans="1:15" s="3" customFormat="1" ht="15">
      <c r="A24" s="6" t="s">
        <v>5</v>
      </c>
      <c r="B24" s="10">
        <v>18750</v>
      </c>
      <c r="C24" s="24">
        <v>-0.15449134199134198</v>
      </c>
      <c r="D24" s="6"/>
      <c r="E24" s="10">
        <v>21193</v>
      </c>
      <c r="F24" s="24">
        <v>0.13029333333333334</v>
      </c>
      <c r="G24" s="6"/>
      <c r="H24" s="10">
        <v>22900</v>
      </c>
      <c r="I24" s="24">
        <v>0.08054546312461662</v>
      </c>
      <c r="J24" s="6"/>
      <c r="K24" s="10">
        <v>22898</v>
      </c>
      <c r="L24" s="24">
        <v>-8.733624454148471E-05</v>
      </c>
      <c r="M24" s="6"/>
      <c r="N24" s="10">
        <v>26187.31</v>
      </c>
      <c r="O24" s="24">
        <v>0.14365053716481793</v>
      </c>
    </row>
    <row r="25" spans="1:15" s="3" customFormat="1" ht="15">
      <c r="A25" s="12" t="s">
        <v>6</v>
      </c>
      <c r="B25" s="13">
        <v>93812</v>
      </c>
      <c r="C25" s="31">
        <v>-0.06552445462695487</v>
      </c>
      <c r="D25" s="15"/>
      <c r="E25" s="13">
        <v>97406</v>
      </c>
      <c r="F25" s="31">
        <v>0.038310663880953395</v>
      </c>
      <c r="G25" s="15"/>
      <c r="H25" s="13">
        <v>114122</v>
      </c>
      <c r="I25" s="31">
        <v>0.17161160503459746</v>
      </c>
      <c r="J25" s="15"/>
      <c r="K25" s="13">
        <v>114529</v>
      </c>
      <c r="L25" s="31">
        <v>0.0035663588089938835</v>
      </c>
      <c r="M25" s="15"/>
      <c r="N25" s="13">
        <v>125187.84</v>
      </c>
      <c r="O25" s="30">
        <v>0.09306673418959387</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25155.8</v>
      </c>
      <c r="C28" s="24">
        <v>0.15234205903303447</v>
      </c>
      <c r="D28" s="6"/>
      <c r="E28" s="10">
        <v>23030.3</v>
      </c>
      <c r="F28" s="24">
        <v>-0.08449343690123153</v>
      </c>
      <c r="G28" s="6"/>
      <c r="H28" s="10">
        <v>26980.73</v>
      </c>
      <c r="I28" s="24">
        <v>0.1715318515173489</v>
      </c>
      <c r="J28" s="6"/>
      <c r="K28" s="10">
        <v>25879.6</v>
      </c>
      <c r="L28" s="24">
        <v>-0.04081172006835994</v>
      </c>
      <c r="M28" s="6"/>
      <c r="N28" s="10">
        <v>25875.94</v>
      </c>
      <c r="O28" s="24">
        <v>-0.00014142413329417203</v>
      </c>
    </row>
    <row r="29" spans="1:15" s="3" customFormat="1" ht="15">
      <c r="A29" s="6" t="s">
        <v>3</v>
      </c>
      <c r="B29" s="10">
        <v>36517.77</v>
      </c>
      <c r="C29" s="24">
        <v>0.09416506541870683</v>
      </c>
      <c r="D29" s="6"/>
      <c r="E29" s="10">
        <v>40417.91</v>
      </c>
      <c r="F29" s="24">
        <v>0.10680115461595839</v>
      </c>
      <c r="G29" s="6"/>
      <c r="H29" s="10">
        <v>35956.3</v>
      </c>
      <c r="I29" s="24">
        <v>-0.11038695469409478</v>
      </c>
      <c r="J29" s="6"/>
      <c r="K29" s="10">
        <v>40724.37</v>
      </c>
      <c r="L29" s="24">
        <v>0.13260735948915767</v>
      </c>
      <c r="M29" s="6"/>
      <c r="N29" s="10">
        <v>40634.19</v>
      </c>
      <c r="O29" s="24">
        <v>-0.0022143988967785206</v>
      </c>
    </row>
    <row r="30" spans="1:15" s="3" customFormat="1" ht="15">
      <c r="A30" s="6" t="s">
        <v>4</v>
      </c>
      <c r="B30" s="10">
        <v>45193.92</v>
      </c>
      <c r="C30" s="24">
        <v>0.03193374094110851</v>
      </c>
      <c r="D30" s="6"/>
      <c r="E30" s="10">
        <v>50679.91</v>
      </c>
      <c r="F30" s="24">
        <v>0.12138778844587957</v>
      </c>
      <c r="G30" s="6"/>
      <c r="H30" s="10">
        <v>50371.15</v>
      </c>
      <c r="I30" s="24">
        <v>-0.006092354939067611</v>
      </c>
      <c r="J30" s="6"/>
      <c r="K30" s="10">
        <v>52198.21</v>
      </c>
      <c r="L30" s="24">
        <v>0.036271953290722914</v>
      </c>
      <c r="M30" s="6"/>
      <c r="N30" s="10">
        <v>58902.88</v>
      </c>
      <c r="O30" s="24">
        <v>0.12844635860118572</v>
      </c>
    </row>
    <row r="31" spans="1:15" s="3" customFormat="1" ht="15">
      <c r="A31" s="6" t="s">
        <v>5</v>
      </c>
      <c r="B31" s="10">
        <v>29618.55</v>
      </c>
      <c r="C31" s="24">
        <v>0.13102682176978078</v>
      </c>
      <c r="D31" s="6"/>
      <c r="E31" s="10">
        <v>33006.97</v>
      </c>
      <c r="F31" s="24">
        <v>0.11440195418074153</v>
      </c>
      <c r="G31" s="6"/>
      <c r="H31" s="10">
        <v>32973.81</v>
      </c>
      <c r="I31" s="24">
        <v>-0.0010046362934859967</v>
      </c>
      <c r="J31" s="6"/>
      <c r="K31" s="10">
        <v>28755.3</v>
      </c>
      <c r="L31" s="24">
        <v>-0.12793517036702762</v>
      </c>
      <c r="M31" s="6"/>
      <c r="N31" s="10">
        <v>31903.28</v>
      </c>
      <c r="O31" s="24">
        <v>0.10947477508494086</v>
      </c>
    </row>
    <row r="32" spans="1:15" s="3" customFormat="1" ht="15">
      <c r="A32" s="12" t="s">
        <v>6</v>
      </c>
      <c r="B32" s="13">
        <v>136486.03999999998</v>
      </c>
      <c r="C32" s="31">
        <v>0.09024997955072939</v>
      </c>
      <c r="D32" s="15"/>
      <c r="E32" s="13">
        <v>147135.09000000003</v>
      </c>
      <c r="F32" s="31">
        <v>0.07802299780988625</v>
      </c>
      <c r="G32" s="15"/>
      <c r="H32" s="13">
        <v>146281.99</v>
      </c>
      <c r="I32" s="31">
        <v>-0.005798073049739765</v>
      </c>
      <c r="J32" s="15"/>
      <c r="K32" s="13">
        <v>147557.47999999998</v>
      </c>
      <c r="L32" s="31">
        <v>0.0087193919087373</v>
      </c>
      <c r="M32" s="15"/>
      <c r="N32" s="13">
        <v>157316.29</v>
      </c>
      <c r="O32" s="30">
        <v>0.06613565100190127</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32170.7</v>
      </c>
      <c r="C35" s="24">
        <v>0.24326691126969696</v>
      </c>
      <c r="D35" s="6"/>
      <c r="E35" s="10">
        <v>35449.67</v>
      </c>
      <c r="F35" s="24">
        <v>0.10192411107001083</v>
      </c>
      <c r="G35" s="6"/>
      <c r="H35" s="10">
        <v>35871.6</v>
      </c>
      <c r="I35" s="24">
        <v>0.011902226452319593</v>
      </c>
      <c r="J35" s="6"/>
      <c r="K35" s="10">
        <v>33685.1</v>
      </c>
      <c r="L35" s="24">
        <v>-0.06095351197047247</v>
      </c>
      <c r="M35" s="29"/>
      <c r="N35" s="10">
        <v>38457.98</v>
      </c>
      <c r="O35" s="24">
        <v>0.14169113346850698</v>
      </c>
    </row>
    <row r="36" spans="1:15" s="25" customFormat="1" ht="15">
      <c r="A36" s="6" t="s">
        <v>3</v>
      </c>
      <c r="B36" s="10">
        <v>44478.55</v>
      </c>
      <c r="C36" s="24">
        <v>0.09460899798913182</v>
      </c>
      <c r="D36" s="6"/>
      <c r="E36" s="10">
        <v>52313</v>
      </c>
      <c r="F36" s="24">
        <v>0.176139959598503</v>
      </c>
      <c r="G36" s="6"/>
      <c r="H36" s="10">
        <v>51810.48</v>
      </c>
      <c r="I36" s="24">
        <v>-0.009606025270965091</v>
      </c>
      <c r="J36" s="6"/>
      <c r="K36" s="10">
        <v>52122.89</v>
      </c>
      <c r="L36" s="24">
        <v>0.006029861140062709</v>
      </c>
      <c r="M36" s="29"/>
      <c r="N36" s="10">
        <v>58409.21</v>
      </c>
      <c r="O36" s="24">
        <v>0.12060574538365006</v>
      </c>
    </row>
    <row r="37" spans="1:15" s="25" customFormat="1" ht="15">
      <c r="A37" s="6" t="s">
        <v>4</v>
      </c>
      <c r="B37" s="10">
        <v>62684.21</v>
      </c>
      <c r="C37" s="24">
        <v>0.0641960121474536</v>
      </c>
      <c r="D37" s="6"/>
      <c r="E37" s="10">
        <v>67264.15</v>
      </c>
      <c r="F37" s="24">
        <v>0.07306369498794027</v>
      </c>
      <c r="G37" s="6"/>
      <c r="H37" s="10">
        <v>66503.04</v>
      </c>
      <c r="I37" s="24">
        <v>-0.011315239990396082</v>
      </c>
      <c r="J37" s="6"/>
      <c r="K37" s="10">
        <v>86065.78</v>
      </c>
      <c r="L37" s="24">
        <v>0.29416309389766254</v>
      </c>
      <c r="M37" s="29"/>
      <c r="N37" s="10">
        <v>84021.86</v>
      </c>
      <c r="O37" s="24">
        <v>-0.023748346903961114</v>
      </c>
    </row>
    <row r="38" spans="1:15" s="25" customFormat="1" ht="15">
      <c r="A38" s="6" t="s">
        <v>5</v>
      </c>
      <c r="B38" s="10">
        <v>38764.8</v>
      </c>
      <c r="C38" s="24">
        <v>0.21507255680293702</v>
      </c>
      <c r="D38" s="6"/>
      <c r="E38" s="10">
        <v>41012.61</v>
      </c>
      <c r="F38" s="24">
        <v>0.05798585314512128</v>
      </c>
      <c r="G38" s="6"/>
      <c r="H38" s="10">
        <v>38272.86</v>
      </c>
      <c r="I38" s="24">
        <v>-0.06680262485123478</v>
      </c>
      <c r="J38" s="6"/>
      <c r="K38" s="10">
        <v>49368.14</v>
      </c>
      <c r="L38" s="24">
        <v>0.28989942220152864</v>
      </c>
      <c r="M38" s="29"/>
      <c r="N38" s="10">
        <v>49872.71</v>
      </c>
      <c r="O38" s="24">
        <v>0.010220559251371426</v>
      </c>
    </row>
    <row r="39" spans="1:15" s="25" customFormat="1" ht="15">
      <c r="A39" s="12" t="s">
        <v>6</v>
      </c>
      <c r="B39" s="13">
        <v>178098.26</v>
      </c>
      <c r="C39" s="28">
        <v>0.1321031026093992</v>
      </c>
      <c r="D39" s="15"/>
      <c r="E39" s="13">
        <v>196039.43</v>
      </c>
      <c r="F39" s="28">
        <v>0.10073748053462163</v>
      </c>
      <c r="G39" s="15"/>
      <c r="H39" s="13">
        <v>192457.97999999998</v>
      </c>
      <c r="I39" s="28">
        <v>-0.018269028837719085</v>
      </c>
      <c r="J39" s="15"/>
      <c r="K39" s="13">
        <v>221241.90999999997</v>
      </c>
      <c r="L39" s="28">
        <v>0.1495595558053763</v>
      </c>
      <c r="M39" s="15"/>
      <c r="N39" s="13">
        <v>230761.75999999998</v>
      </c>
      <c r="O39" s="33">
        <v>0.04302914398090311</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41299.26</v>
      </c>
      <c r="C42" s="24">
        <v>0.07388011538827569</v>
      </c>
      <c r="D42" s="6"/>
      <c r="E42" s="10">
        <v>38706</v>
      </c>
      <c r="F42" s="24">
        <v>-0.06279192411680021</v>
      </c>
      <c r="G42" s="6"/>
      <c r="H42" s="34">
        <v>41535.05</v>
      </c>
      <c r="I42" s="35">
        <v>0.07309073528651897</v>
      </c>
      <c r="J42" s="29"/>
      <c r="K42" s="34">
        <v>41654.54</v>
      </c>
      <c r="L42" s="35">
        <v>0.002876847385521336</v>
      </c>
      <c r="M42" s="29"/>
      <c r="N42" s="34">
        <v>43862.1</v>
      </c>
      <c r="O42" s="24">
        <v>0.05299686420735885</v>
      </c>
    </row>
    <row r="43" spans="1:15" s="3" customFormat="1" ht="15">
      <c r="A43" s="6" t="s">
        <v>3</v>
      </c>
      <c r="B43" s="10">
        <v>62021.78</v>
      </c>
      <c r="C43" s="24">
        <v>0.061849321365586005</v>
      </c>
      <c r="D43" s="6"/>
      <c r="E43" s="10">
        <v>58081.49</v>
      </c>
      <c r="F43" s="24">
        <v>-0.06353074677959905</v>
      </c>
      <c r="G43" s="6"/>
      <c r="H43" s="34">
        <v>63407</v>
      </c>
      <c r="I43" s="35">
        <v>0.09169031304121161</v>
      </c>
      <c r="J43" s="29"/>
      <c r="K43" s="34">
        <v>64521.55</v>
      </c>
      <c r="L43" s="35">
        <v>0.01757771223997355</v>
      </c>
      <c r="M43" s="29"/>
      <c r="N43" s="34">
        <v>65418.45</v>
      </c>
      <c r="O43" s="24">
        <v>0.013900781986793469</v>
      </c>
    </row>
    <row r="44" spans="1:15" s="3" customFormat="1" ht="15">
      <c r="A44" s="6" t="s">
        <v>4</v>
      </c>
      <c r="B44" s="10">
        <v>89489.3</v>
      </c>
      <c r="C44" s="24">
        <v>0.06507163730962398</v>
      </c>
      <c r="D44" s="6"/>
      <c r="E44" s="10">
        <v>79466.55</v>
      </c>
      <c r="F44" s="24">
        <v>-0.11199942339475222</v>
      </c>
      <c r="G44" s="6"/>
      <c r="H44" s="34">
        <v>84034.62</v>
      </c>
      <c r="I44" s="35">
        <v>0.05748418674272373</v>
      </c>
      <c r="J44" s="29"/>
      <c r="K44" s="34">
        <v>96665.83</v>
      </c>
      <c r="L44" s="35">
        <v>0.15030959859162815</v>
      </c>
      <c r="M44" s="29"/>
      <c r="N44" s="34">
        <v>86832.36</v>
      </c>
      <c r="O44" s="24">
        <v>-0.10172643218394753</v>
      </c>
    </row>
    <row r="45" spans="1:15" s="3" customFormat="1" ht="15">
      <c r="A45" s="6" t="s">
        <v>5</v>
      </c>
      <c r="B45" s="10">
        <v>49505.13</v>
      </c>
      <c r="C45" s="24">
        <v>-0.007370363471325335</v>
      </c>
      <c r="D45" s="6"/>
      <c r="E45" s="10">
        <v>49026.66</v>
      </c>
      <c r="F45" s="24">
        <v>-0.009665058954496108</v>
      </c>
      <c r="G45" s="6"/>
      <c r="H45" s="34">
        <v>55534.45</v>
      </c>
      <c r="I45" s="35">
        <v>0.13273981951860464</v>
      </c>
      <c r="J45" s="29"/>
      <c r="K45" s="34">
        <v>52805.41</v>
      </c>
      <c r="L45" s="35">
        <v>-0.04914138881361018</v>
      </c>
      <c r="M45" s="29"/>
      <c r="N45" s="34">
        <v>55062.36</v>
      </c>
      <c r="O45" s="24">
        <v>0.042740885829690496</v>
      </c>
    </row>
    <row r="46" spans="1:15" s="3" customFormat="1" ht="15">
      <c r="A46" s="12" t="s">
        <v>6</v>
      </c>
      <c r="B46" s="13">
        <v>242315.47000000003</v>
      </c>
      <c r="C46" s="31">
        <v>0.050067697524928095</v>
      </c>
      <c r="D46" s="15"/>
      <c r="E46" s="13">
        <v>225280.69999999998</v>
      </c>
      <c r="F46" s="31">
        <v>-0.07029996887941181</v>
      </c>
      <c r="G46" s="15"/>
      <c r="H46" s="13">
        <v>244511.12</v>
      </c>
      <c r="I46" s="31">
        <v>0.08536203944678801</v>
      </c>
      <c r="J46" s="15"/>
      <c r="K46" s="13">
        <v>255647.33</v>
      </c>
      <c r="L46" s="31">
        <v>0.04554479976207214</v>
      </c>
      <c r="M46" s="15"/>
      <c r="N46" s="13">
        <v>251175.26999999996</v>
      </c>
      <c r="O46" s="30">
        <v>-0.017493083147005786</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41">
        <v>46961.61</v>
      </c>
      <c r="C49" s="42">
        <v>0.07066487924654775</v>
      </c>
      <c r="D49" s="43"/>
      <c r="E49" s="41">
        <v>47775.41</v>
      </c>
      <c r="F49" s="42">
        <v>0.017329048131016014</v>
      </c>
      <c r="G49" s="43"/>
      <c r="H49" s="41">
        <v>37124.46</v>
      </c>
      <c r="I49" s="42">
        <v>-0.2229379088531109</v>
      </c>
      <c r="J49" s="43"/>
      <c r="K49" s="41">
        <f>'[3]Sheet1'!$B$48</f>
        <v>37710.46</v>
      </c>
      <c r="L49" s="44">
        <f>IF(AND(K49=0),"(+0%)",(K49-H49)/H49)</f>
        <v>0.01578474138075005</v>
      </c>
      <c r="M49" s="45"/>
      <c r="N49" s="41">
        <f>'[3]Sheet1'!$H$48</f>
        <v>28643.81</v>
      </c>
      <c r="O49" s="42">
        <f>IF(AND(N49=0),"(+0%)",(N49-K49)/K49)</f>
        <v>-0.2404279873541717</v>
      </c>
    </row>
    <row r="50" spans="1:15" s="25" customFormat="1" ht="15">
      <c r="A50" s="6" t="s">
        <v>3</v>
      </c>
      <c r="B50" s="41">
        <v>71489.3</v>
      </c>
      <c r="C50" s="42">
        <v>0.09280027270594161</v>
      </c>
      <c r="D50" s="43"/>
      <c r="E50" s="41">
        <v>65023.36</v>
      </c>
      <c r="F50" s="42">
        <v>-0.09044626258754809</v>
      </c>
      <c r="G50" s="43"/>
      <c r="H50" s="41">
        <v>66815.29</v>
      </c>
      <c r="I50" s="42">
        <v>0.027558249835136064</v>
      </c>
      <c r="J50" s="43"/>
      <c r="K50" s="41">
        <f>'[3]Sheet1'!$C$48</f>
        <v>32977.11</v>
      </c>
      <c r="L50" s="44">
        <f>IF(AND(K50=0),"(+0%)",(K50-H50)/H50)</f>
        <v>-0.5064436598269647</v>
      </c>
      <c r="M50" s="45"/>
      <c r="N50" s="41">
        <f>'[3]Sheet1'!$I$48</f>
        <v>47946.42</v>
      </c>
      <c r="O50" s="42">
        <f>IF(AND(N50=0),"(+0%)",(N50-K50)/K50)</f>
        <v>0.45393031711996584</v>
      </c>
    </row>
    <row r="51" spans="1:15" s="25" customFormat="1" ht="15">
      <c r="A51" s="6" t="s">
        <v>4</v>
      </c>
      <c r="B51" s="41">
        <v>92499.93</v>
      </c>
      <c r="C51" s="42">
        <v>0.06527025178170895</v>
      </c>
      <c r="D51" s="43"/>
      <c r="E51" s="41">
        <v>75750.19</v>
      </c>
      <c r="F51" s="42">
        <v>-0.1810784073025784</v>
      </c>
      <c r="G51" s="43"/>
      <c r="H51" s="41">
        <v>79226.54</v>
      </c>
      <c r="I51" s="42">
        <v>0.045892294131539356</v>
      </c>
      <c r="J51" s="43"/>
      <c r="K51" s="41">
        <f>'[3]Sheet1'!$D$48</f>
        <v>43233.67</v>
      </c>
      <c r="L51" s="44">
        <f>IF(AND(K51=0),"(+0%)",(K51-H51)/H51)</f>
        <v>-0.45430319183445345</v>
      </c>
      <c r="M51" s="45"/>
      <c r="N51" s="41">
        <f>'[3]Sheet1'!$J$48</f>
        <v>70379.61</v>
      </c>
      <c r="O51" s="42">
        <f>IF(AND(N51=0),"(+0%)",(N51-K51)/K51)</f>
        <v>0.6278888653218662</v>
      </c>
    </row>
    <row r="52" spans="1:15" s="25" customFormat="1" ht="15">
      <c r="A52" s="6" t="s">
        <v>5</v>
      </c>
      <c r="B52" s="41">
        <v>54306.18</v>
      </c>
      <c r="C52" s="42">
        <v>-0.013733156370340832</v>
      </c>
      <c r="D52" s="43"/>
      <c r="E52" s="41">
        <v>47981</v>
      </c>
      <c r="F52" s="42">
        <v>-0.11647256352776056</v>
      </c>
      <c r="G52" s="43"/>
      <c r="H52" s="41">
        <v>52745.62</v>
      </c>
      <c r="I52" s="42">
        <v>0.09930222379691966</v>
      </c>
      <c r="J52" s="43"/>
      <c r="K52" s="41">
        <f>'[3]Sheet1'!$E$48</f>
        <v>34347.53</v>
      </c>
      <c r="L52" s="44">
        <f>IF(AND(K52=0),"(+0%)",(K52-H52)/H52)</f>
        <v>-0.3488079199751563</v>
      </c>
      <c r="M52" s="45"/>
      <c r="N52" s="41">
        <f>'[3]Sheet1'!$K$48</f>
        <v>48287.84</v>
      </c>
      <c r="O52" s="42">
        <f>IF(AND(N52=0),"(+0%)",(N52-K52)/K52)</f>
        <v>0.4058606252036172</v>
      </c>
    </row>
    <row r="53" spans="1:15" s="25" customFormat="1" ht="15">
      <c r="A53" s="36" t="s">
        <v>6</v>
      </c>
      <c r="B53" s="46">
        <v>265257.02</v>
      </c>
      <c r="C53" s="47">
        <v>0.05606344127747951</v>
      </c>
      <c r="D53" s="48"/>
      <c r="E53" s="46">
        <v>236529.96000000002</v>
      </c>
      <c r="F53" s="47">
        <v>-0.108298962266861</v>
      </c>
      <c r="G53" s="48"/>
      <c r="H53" s="46">
        <v>235911.90999999997</v>
      </c>
      <c r="I53" s="47">
        <v>-0.002612988223563926</v>
      </c>
      <c r="J53" s="48"/>
      <c r="K53" s="49">
        <f>SUM(K49:K52)</f>
        <v>148268.77000000002</v>
      </c>
      <c r="L53" s="50">
        <f>IF((K53=0),"(+0%)",IF((K50=0),((K49-H49)/H49),IF((K51=0),((K49+K50)-(H49+H50))/(H49+H50),IF((K52=0),((K49+K50+K51)-(H49+H50+H51))/(H49+H50+H51),(K53-H53)/H53))))</f>
        <v>-0.37150790733710715</v>
      </c>
      <c r="M53" s="51"/>
      <c r="N53" s="46">
        <f>SUM(N49:N52)</f>
        <v>195257.68</v>
      </c>
      <c r="O53" s="52">
        <f>IF((N53=0),"(+0%)",IF((N50=0),((N49-K49)/K49),IF((N51=0),((N49+N50)-(K49+K50))/(K49+K50),IF((N52=0),((N49+N50+N51)-(K49+K50+K51))/(K49+K50+K51),(N53-K53)/K53))))</f>
        <v>0.3169171093818339</v>
      </c>
    </row>
    <row r="54" spans="1:15" s="25" customFormat="1" ht="15">
      <c r="A54" s="6"/>
      <c r="B54" s="43"/>
      <c r="C54" s="43"/>
      <c r="D54" s="43"/>
      <c r="E54" s="43"/>
      <c r="F54" s="43"/>
      <c r="G54" s="43"/>
      <c r="H54" s="43"/>
      <c r="I54" s="43"/>
      <c r="J54" s="43"/>
      <c r="K54" s="45"/>
      <c r="L54" s="45"/>
      <c r="M54" s="45"/>
      <c r="N54" s="43"/>
      <c r="O54" s="43"/>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41">
        <f>'[3]Sheet1'!$N$48</f>
        <v>43577.87</v>
      </c>
      <c r="C56" s="42">
        <f>IF(AND(B56=0),"(+0%)",(B56-N49)/N49)</f>
        <v>0.5213712840575329</v>
      </c>
      <c r="D56" s="43"/>
      <c r="E56" s="41">
        <f>'[4]Sheet1'!$B$50</f>
        <v>42384.15</v>
      </c>
      <c r="F56" s="42">
        <f>IF(AND(E56=0),"(+0%)",(E56-B56)/B56)</f>
        <v>-0.027392802814823237</v>
      </c>
      <c r="G56" s="43"/>
      <c r="H56" s="41">
        <f>'[4]Sheet1'!$H$50</f>
        <v>0</v>
      </c>
      <c r="I56" s="42" t="str">
        <f>IF(AND(H56=0),"(+0%)",(H56-E56)/E56)</f>
        <v>(+0%)</v>
      </c>
      <c r="J56" s="43"/>
      <c r="K56" s="41">
        <f>'[4]Sheet1'!$N$50</f>
        <v>0</v>
      </c>
      <c r="L56" s="44" t="str">
        <f>IF(AND(K56=0),"(+0%)",(K56-H56)/H56)</f>
        <v>(+0%)</v>
      </c>
      <c r="M56" s="45"/>
      <c r="N56" s="41">
        <v>0</v>
      </c>
      <c r="O56" s="42" t="str">
        <f>IF(AND(N56=0),"(+0%)",(N56-K56)/K56)</f>
        <v>(+0%)</v>
      </c>
    </row>
    <row r="57" spans="1:15" s="25" customFormat="1" ht="15">
      <c r="A57" s="6" t="s">
        <v>3</v>
      </c>
      <c r="B57" s="41">
        <f>'[3]Sheet1'!$O$48</f>
        <v>69403.55</v>
      </c>
      <c r="C57" s="42">
        <f>IF(AND(B57=0),"(+0%)",(B57-N50)/N50)</f>
        <v>0.44752308931511475</v>
      </c>
      <c r="D57" s="43"/>
      <c r="E57" s="41">
        <f>'[4]Sheet1'!$C$50</f>
        <v>63463.07</v>
      </c>
      <c r="F57" s="42">
        <f>IF(AND(E57=0),"(+0%)",(E57-B57)/B57)</f>
        <v>-0.0855933161920392</v>
      </c>
      <c r="G57" s="43"/>
      <c r="H57" s="41">
        <f>'[4]Sheet1'!$I$50</f>
        <v>0</v>
      </c>
      <c r="I57" s="42" t="str">
        <f>IF(AND(H57=0),"(+0%)",(H57-E57)/E57)</f>
        <v>(+0%)</v>
      </c>
      <c r="J57" s="43"/>
      <c r="K57" s="41">
        <f>'[4]Sheet1'!$O$50</f>
        <v>0</v>
      </c>
      <c r="L57" s="44" t="str">
        <f>IF(AND(K57=0),"(+0%)",(K57-H57)/H57)</f>
        <v>(+0%)</v>
      </c>
      <c r="M57" s="45"/>
      <c r="N57" s="41">
        <v>0</v>
      </c>
      <c r="O57" s="42" t="str">
        <f>IF(AND(N57=0),"(+0%)",(N57-K57)/K57)</f>
        <v>(+0%)</v>
      </c>
    </row>
    <row r="58" spans="1:15" ht="15">
      <c r="A58" s="6" t="s">
        <v>4</v>
      </c>
      <c r="B58" s="41">
        <f>'[3]Sheet1'!$P$48</f>
        <v>89178.46</v>
      </c>
      <c r="C58" s="42">
        <f>IF(AND(B58=0),"(+0%)",(B58-N51)/N51)</f>
        <v>0.26710648155055144</v>
      </c>
      <c r="D58" s="43"/>
      <c r="E58" s="41">
        <f>'[4]Sheet1'!$D$50</f>
        <v>80697.32</v>
      </c>
      <c r="F58" s="42">
        <f>IF(AND(E58=0),"(+0%)",(E58-B58)/B58)</f>
        <v>-0.09510301030091795</v>
      </c>
      <c r="G58" s="43"/>
      <c r="H58" s="41">
        <f>'[4]Sheet1'!$J$50</f>
        <v>0</v>
      </c>
      <c r="I58" s="42" t="str">
        <f>IF(AND(H58=0),"(+0%)",(H58-E58)/E58)</f>
        <v>(+0%)</v>
      </c>
      <c r="J58" s="43"/>
      <c r="K58" s="41">
        <f>'[4]Sheet1'!$P$50</f>
        <v>0</v>
      </c>
      <c r="L58" s="44" t="str">
        <f>IF(AND(K58=0),"(+0%)",(K58-H58)/H58)</f>
        <v>(+0%)</v>
      </c>
      <c r="M58" s="45"/>
      <c r="N58" s="41">
        <v>0</v>
      </c>
      <c r="O58" s="42" t="str">
        <f>IF(AND(N58=0),"(+0%)",(N58-K58)/K58)</f>
        <v>(+0%)</v>
      </c>
    </row>
    <row r="59" spans="1:15" ht="15">
      <c r="A59" s="6" t="s">
        <v>5</v>
      </c>
      <c r="B59" s="41">
        <f>'[3]Sheet1'!$Q$48</f>
        <v>45722.56</v>
      </c>
      <c r="C59" s="42">
        <f>IF(AND(B59=0),"(+0%)",(B59-N52)/N52)</f>
        <v>-0.05312476184480397</v>
      </c>
      <c r="D59" s="43"/>
      <c r="E59" s="41">
        <f>'[4]Sheet1'!$E$50</f>
        <v>51175.44</v>
      </c>
      <c r="F59" s="42">
        <f>IF(AND(E59=0),"(+0%)",(E59-B59)/B59)</f>
        <v>0.11926016391033234</v>
      </c>
      <c r="G59" s="43"/>
      <c r="H59" s="41">
        <f>'[4]Sheet1'!$K$50</f>
        <v>0</v>
      </c>
      <c r="I59" s="42" t="str">
        <f>IF(AND(H59=0),"(+0%)",(H59-E59)/E59)</f>
        <v>(+0%)</v>
      </c>
      <c r="J59" s="43"/>
      <c r="K59" s="41">
        <f>'[4]Sheet1'!$Q$50</f>
        <v>0</v>
      </c>
      <c r="L59" s="44" t="str">
        <f>IF(AND(K59=0),"(+0%)",(K59-H59)/H59)</f>
        <v>(+0%)</v>
      </c>
      <c r="M59" s="45"/>
      <c r="N59" s="41">
        <v>0</v>
      </c>
      <c r="O59" s="42" t="str">
        <f>IF(AND(N59=0),"(+0%)",(N59-K59)/K59)</f>
        <v>(+0%)</v>
      </c>
    </row>
    <row r="60" spans="1:15" ht="15">
      <c r="A60" s="36" t="s">
        <v>6</v>
      </c>
      <c r="B60" s="46">
        <f>SUM(B56:B59)</f>
        <v>247882.44</v>
      </c>
      <c r="C60" s="47">
        <f>IF((B60=0),"(+0%)",IF((B57=0),((B56-N49)/N49),IF((B58=0),((B56+B57)-(N49+N50))/(N49+N50),IF((B59=0),((B56+B57+B58)-(N49+N50+N51))/(N49+N50+N51),(B60-N53)/N53))))</f>
        <v>0.26951441807564247</v>
      </c>
      <c r="D60" s="48"/>
      <c r="E60" s="46">
        <f>SUM(E56:E59)</f>
        <v>237719.98</v>
      </c>
      <c r="F60" s="47">
        <f>IF((E60=0),"(+0%)",IF((E57=0),((E56-B56)/B56),IF((E58=0),((E56+E57)-(B56+B57))/(B56+B57),IF((E59=0),((E56+E57+E58)-(B56+B57+B58))/(B56+B57+B58),(E60-B60)/B60))))</f>
        <v>-0.04099709523595133</v>
      </c>
      <c r="G60" s="48"/>
      <c r="H60" s="46">
        <f>SUM(H56:H59)</f>
        <v>0</v>
      </c>
      <c r="I60" s="47" t="str">
        <f>IF((H60=0),"(+0%)",IF((H57=0),((H56-E56)/E56),IF((H58=0),((H56+H57)-(E56+E57))/(E56+E57),IF((H59=0),((H56+H57+H58)-(E56+E57+E58))/(E56+E57+E58),(H60-E60)/E60))))</f>
        <v>(+0%)</v>
      </c>
      <c r="J60" s="48"/>
      <c r="K60" s="49">
        <f>SUM(K56:K59)</f>
        <v>0</v>
      </c>
      <c r="L60" s="50" t="str">
        <f>IF((K60=0),"(+0%)",IF((K57=0),((K56-H56)/H56),IF((K58=0),((K56+K57)-(H56+H57))/(H56+H57),IF((K59=0),((K56+K57+K58)-(H56+H57+H58))/(H56+H57+H58),(K60-H60)/H60))))</f>
        <v>(+0%)</v>
      </c>
      <c r="M60" s="51"/>
      <c r="N60" s="46">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35">
      <selection activeCell="E59" sqref="E59"/>
    </sheetView>
  </sheetViews>
  <sheetFormatPr defaultColWidth="9.140625" defaultRowHeight="12.75"/>
  <cols>
    <col min="1" max="1" width="13.140625" style="6" customWidth="1"/>
    <col min="2" max="2" width="10.57421875" style="6" customWidth="1"/>
    <col min="3" max="3" width="10.42187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0.57421875" style="6" customWidth="1"/>
    <col min="15" max="15" width="10.28125" style="6" customWidth="1"/>
    <col min="16" max="16384" width="9.140625" style="29" customWidth="1"/>
  </cols>
  <sheetData>
    <row r="1" spans="1:15" s="32" customFormat="1" ht="18">
      <c r="A1" s="1" t="s">
        <v>11</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17</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353</v>
      </c>
      <c r="F7" s="11"/>
      <c r="G7" s="6"/>
      <c r="H7" s="10">
        <v>472</v>
      </c>
      <c r="I7" s="11">
        <v>0.3371104815864023</v>
      </c>
      <c r="J7" s="6"/>
      <c r="K7" s="10">
        <v>561.46</v>
      </c>
      <c r="L7" s="11">
        <v>0.18953389830508482</v>
      </c>
      <c r="M7" s="6"/>
      <c r="N7" s="10">
        <v>811.43</v>
      </c>
      <c r="O7" s="11">
        <v>0.4452142628148041</v>
      </c>
    </row>
    <row r="8" spans="1:15" s="3" customFormat="1" ht="15">
      <c r="A8" s="6" t="s">
        <v>3</v>
      </c>
      <c r="B8" s="10"/>
      <c r="C8" s="11"/>
      <c r="D8" s="6"/>
      <c r="E8" s="10">
        <v>798</v>
      </c>
      <c r="F8" s="11"/>
      <c r="G8" s="6"/>
      <c r="H8" s="10">
        <v>877.75</v>
      </c>
      <c r="I8" s="11">
        <v>0.09993734335839599</v>
      </c>
      <c r="J8" s="6"/>
      <c r="K8" s="10">
        <v>1269.08</v>
      </c>
      <c r="L8" s="11">
        <v>0.44583309598405</v>
      </c>
      <c r="M8" s="6"/>
      <c r="N8" s="10">
        <v>1167.37</v>
      </c>
      <c r="O8" s="11">
        <v>-0.0801446717307026</v>
      </c>
    </row>
    <row r="9" spans="1:15" s="3" customFormat="1" ht="15">
      <c r="A9" s="6" t="s">
        <v>4</v>
      </c>
      <c r="B9" s="10">
        <v>1328</v>
      </c>
      <c r="C9" s="11"/>
      <c r="D9" s="6"/>
      <c r="E9" s="10">
        <v>1570.44</v>
      </c>
      <c r="F9" s="11">
        <v>0.18256024096385545</v>
      </c>
      <c r="G9" s="6"/>
      <c r="H9" s="10">
        <v>1678.84</v>
      </c>
      <c r="I9" s="11">
        <v>0.0690252413336389</v>
      </c>
      <c r="J9" s="6"/>
      <c r="K9" s="10">
        <v>1902.36</v>
      </c>
      <c r="L9" s="11">
        <v>0.133139548736032</v>
      </c>
      <c r="M9" s="6"/>
      <c r="N9" s="10">
        <v>2488.01</v>
      </c>
      <c r="O9" s="11">
        <v>0.30785445446708315</v>
      </c>
    </row>
    <row r="10" spans="1:15" s="3" customFormat="1" ht="15">
      <c r="A10" s="6" t="s">
        <v>5</v>
      </c>
      <c r="B10" s="10">
        <v>960.05</v>
      </c>
      <c r="C10" s="11"/>
      <c r="D10" s="6"/>
      <c r="E10" s="10">
        <v>1093.11</v>
      </c>
      <c r="F10" s="11">
        <v>0.138596948075621</v>
      </c>
      <c r="G10" s="6"/>
      <c r="H10" s="10">
        <v>1173.78</v>
      </c>
      <c r="I10" s="11">
        <v>0.0737986113016989</v>
      </c>
      <c r="J10" s="6"/>
      <c r="K10" s="10">
        <v>1355.74</v>
      </c>
      <c r="L10" s="11">
        <v>0.15502053195658475</v>
      </c>
      <c r="M10" s="6"/>
      <c r="N10" s="10">
        <v>1542.82</v>
      </c>
      <c r="O10" s="11">
        <v>0.13799106023278795</v>
      </c>
    </row>
    <row r="11" spans="1:15" s="3" customFormat="1" ht="15">
      <c r="A11" s="12" t="s">
        <v>6</v>
      </c>
      <c r="B11" s="13">
        <v>2288.05</v>
      </c>
      <c r="C11" s="14"/>
      <c r="D11" s="15"/>
      <c r="E11" s="13">
        <v>3814.55</v>
      </c>
      <c r="F11" s="14">
        <v>0.16411354646970125</v>
      </c>
      <c r="G11" s="15"/>
      <c r="H11" s="13">
        <v>4202.37</v>
      </c>
      <c r="I11" s="16">
        <v>0.10166861097639295</v>
      </c>
      <c r="J11" s="17"/>
      <c r="K11" s="18">
        <v>5088.639999999999</v>
      </c>
      <c r="L11" s="16">
        <v>0.21089766012987898</v>
      </c>
      <c r="M11" s="17"/>
      <c r="N11" s="18">
        <v>6009.629999999999</v>
      </c>
      <c r="O11" s="19">
        <v>0.18098941956986542</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993</v>
      </c>
      <c r="C14" s="11">
        <v>0.2237654511171636</v>
      </c>
      <c r="D14" s="6"/>
      <c r="E14" s="10">
        <v>940.0626000000001</v>
      </c>
      <c r="F14" s="11">
        <v>-0.0533105740181268</v>
      </c>
      <c r="G14" s="6"/>
      <c r="H14" s="10">
        <v>898</v>
      </c>
      <c r="I14" s="11">
        <v>-0.044744467017409355</v>
      </c>
      <c r="J14" s="23"/>
      <c r="K14" s="10">
        <v>1298</v>
      </c>
      <c r="L14" s="11">
        <v>0.44543429844098</v>
      </c>
      <c r="M14" s="6"/>
      <c r="N14" s="10">
        <v>1067.49</v>
      </c>
      <c r="O14" s="24">
        <v>-0.17758859784283512</v>
      </c>
    </row>
    <row r="15" spans="1:15" s="25" customFormat="1" ht="15">
      <c r="A15" s="6" t="s">
        <v>3</v>
      </c>
      <c r="B15" s="10">
        <v>1431.28</v>
      </c>
      <c r="C15" s="11">
        <v>0.22607228213848232</v>
      </c>
      <c r="D15" s="6"/>
      <c r="E15" s="10">
        <v>1599.6000000000001</v>
      </c>
      <c r="F15" s="11">
        <v>0.1176010284500588</v>
      </c>
      <c r="G15" s="6"/>
      <c r="H15" s="10">
        <v>1529.2</v>
      </c>
      <c r="I15" s="11">
        <v>-0.04401100275068773</v>
      </c>
      <c r="J15" s="23"/>
      <c r="K15" s="10">
        <v>2024.2</v>
      </c>
      <c r="L15" s="11">
        <v>0.32369866596913416</v>
      </c>
      <c r="M15" s="6"/>
      <c r="N15" s="10">
        <v>1565</v>
      </c>
      <c r="O15" s="24">
        <v>-0.22685505384843396</v>
      </c>
    </row>
    <row r="16" spans="1:15" s="25" customFormat="1" ht="15">
      <c r="A16" s="6" t="s">
        <v>4</v>
      </c>
      <c r="B16" s="10">
        <v>2573.54</v>
      </c>
      <c r="C16" s="11">
        <v>0.03437687147559686</v>
      </c>
      <c r="D16" s="6"/>
      <c r="E16" s="10">
        <v>2463.6072</v>
      </c>
      <c r="F16" s="11">
        <v>-0.04271656939468594</v>
      </c>
      <c r="G16" s="6"/>
      <c r="H16" s="10">
        <v>2367.03</v>
      </c>
      <c r="I16" s="11">
        <v>-0.039201541544447396</v>
      </c>
      <c r="J16" s="23"/>
      <c r="K16" s="10">
        <v>2566.24</v>
      </c>
      <c r="L16" s="11">
        <v>0.08416031904961051</v>
      </c>
      <c r="M16" s="6"/>
      <c r="N16" s="10">
        <v>2439.7</v>
      </c>
      <c r="O16" s="24">
        <v>-0.049309495604464106</v>
      </c>
    </row>
    <row r="17" spans="1:15" s="25" customFormat="1" ht="15">
      <c r="A17" s="6" t="s">
        <v>5</v>
      </c>
      <c r="B17" s="10">
        <v>1595.5731</v>
      </c>
      <c r="C17" s="11">
        <v>0.034192647230396375</v>
      </c>
      <c r="D17" s="6"/>
      <c r="E17" s="10">
        <v>1854.83</v>
      </c>
      <c r="F17" s="11">
        <v>0.16248512838427762</v>
      </c>
      <c r="G17" s="6"/>
      <c r="H17" s="10">
        <v>1978.51</v>
      </c>
      <c r="I17" s="11">
        <v>0.06667996527983701</v>
      </c>
      <c r="J17" s="23"/>
      <c r="K17" s="10">
        <v>1894.47</v>
      </c>
      <c r="L17" s="24">
        <v>-0.042476409014864706</v>
      </c>
      <c r="M17" s="6"/>
      <c r="N17" s="10">
        <v>2073.85</v>
      </c>
      <c r="O17" s="24">
        <v>0.09468611273865507</v>
      </c>
    </row>
    <row r="18" spans="1:15" s="25" customFormat="1" ht="15">
      <c r="A18" s="12" t="s">
        <v>6</v>
      </c>
      <c r="B18" s="13">
        <v>6593.393099999999</v>
      </c>
      <c r="C18" s="14">
        <v>0.09713794360052119</v>
      </c>
      <c r="D18" s="15"/>
      <c r="E18" s="13">
        <v>6858.0998</v>
      </c>
      <c r="F18" s="14">
        <v>0.040147264994711246</v>
      </c>
      <c r="G18" s="15"/>
      <c r="H18" s="13">
        <v>6772.74</v>
      </c>
      <c r="I18" s="14">
        <v>-0.012446567196353744</v>
      </c>
      <c r="J18" s="26"/>
      <c r="K18" s="27">
        <v>7782.91</v>
      </c>
      <c r="L18" s="28">
        <v>0.14915233716339327</v>
      </c>
      <c r="M18" s="15"/>
      <c r="N18" s="13">
        <v>7146.039999999999</v>
      </c>
      <c r="O18" s="30">
        <v>-0.0818292900727364</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1150.3</v>
      </c>
      <c r="C21" s="24">
        <v>0.07757449718498528</v>
      </c>
      <c r="D21" s="6"/>
      <c r="E21" s="10">
        <v>966</v>
      </c>
      <c r="F21" s="24">
        <v>-0.1602190732852299</v>
      </c>
      <c r="G21" s="6"/>
      <c r="H21" s="10">
        <v>667</v>
      </c>
      <c r="I21" s="24">
        <v>-0.30952380952380953</v>
      </c>
      <c r="J21" s="6"/>
      <c r="K21" s="10">
        <v>1078</v>
      </c>
      <c r="L21" s="24">
        <v>0.616191904047976</v>
      </c>
      <c r="M21" s="6"/>
      <c r="N21" s="10">
        <v>986.34</v>
      </c>
      <c r="O21" s="24">
        <v>-0.08502782931354357</v>
      </c>
    </row>
    <row r="22" spans="1:15" s="3" customFormat="1" ht="15">
      <c r="A22" s="6" t="s">
        <v>3</v>
      </c>
      <c r="B22" s="10">
        <v>1771</v>
      </c>
      <c r="C22" s="24">
        <v>0.131629392971246</v>
      </c>
      <c r="D22" s="6"/>
      <c r="E22" s="10">
        <v>1819</v>
      </c>
      <c r="F22" s="24">
        <v>0.02710333145115754</v>
      </c>
      <c r="G22" s="6"/>
      <c r="H22" s="10">
        <v>1583</v>
      </c>
      <c r="I22" s="24">
        <v>-0.1297416162726773</v>
      </c>
      <c r="J22" s="6"/>
      <c r="K22" s="10">
        <v>2063</v>
      </c>
      <c r="L22" s="24">
        <v>0.30322173089071386</v>
      </c>
      <c r="M22" s="6"/>
      <c r="N22" s="10">
        <v>1851.13</v>
      </c>
      <c r="O22" s="24">
        <v>-0.10269995152690252</v>
      </c>
    </row>
    <row r="23" spans="1:15" s="3" customFormat="1" ht="15">
      <c r="A23" s="6" t="s">
        <v>4</v>
      </c>
      <c r="B23" s="10">
        <v>2513</v>
      </c>
      <c r="C23" s="24">
        <v>0.030044677624298147</v>
      </c>
      <c r="D23" s="6"/>
      <c r="E23" s="10">
        <v>2666</v>
      </c>
      <c r="F23" s="24">
        <v>0.060883406287306006</v>
      </c>
      <c r="G23" s="6"/>
      <c r="H23" s="10">
        <v>2750</v>
      </c>
      <c r="I23" s="24">
        <v>0.03150787696924231</v>
      </c>
      <c r="J23" s="6"/>
      <c r="K23" s="10">
        <v>2902</v>
      </c>
      <c r="L23" s="24">
        <v>0.05527272727272727</v>
      </c>
      <c r="M23" s="6"/>
      <c r="N23" s="10">
        <v>2402.14</v>
      </c>
      <c r="O23" s="24">
        <v>-0.1722467263955893</v>
      </c>
    </row>
    <row r="24" spans="1:15" s="3" customFormat="1" ht="15">
      <c r="A24" s="6" t="s">
        <v>5</v>
      </c>
      <c r="B24" s="10">
        <v>2204</v>
      </c>
      <c r="C24" s="24">
        <v>0.0627576729271645</v>
      </c>
      <c r="D24" s="6"/>
      <c r="E24" s="10">
        <v>2389</v>
      </c>
      <c r="F24" s="24">
        <v>0.08393829401088929</v>
      </c>
      <c r="G24" s="6"/>
      <c r="H24" s="10">
        <v>2690</v>
      </c>
      <c r="I24" s="24">
        <v>0.1259941398074508</v>
      </c>
      <c r="J24" s="6"/>
      <c r="K24" s="10">
        <v>2313</v>
      </c>
      <c r="L24" s="24">
        <v>-0.14014869888475837</v>
      </c>
      <c r="M24" s="6"/>
      <c r="N24" s="10">
        <v>1519.58</v>
      </c>
      <c r="O24" s="24">
        <v>-0.34302637267617814</v>
      </c>
    </row>
    <row r="25" spans="1:15" s="3" customFormat="1" ht="15">
      <c r="A25" s="12" t="s">
        <v>6</v>
      </c>
      <c r="B25" s="13">
        <v>7638.3</v>
      </c>
      <c r="C25" s="31">
        <v>0.06888570453006157</v>
      </c>
      <c r="D25" s="15"/>
      <c r="E25" s="13">
        <v>7840</v>
      </c>
      <c r="F25" s="31">
        <v>0.026406399329693755</v>
      </c>
      <c r="G25" s="15"/>
      <c r="H25" s="13">
        <v>7690</v>
      </c>
      <c r="I25" s="31">
        <v>-0.01913265306122449</v>
      </c>
      <c r="J25" s="15"/>
      <c r="K25" s="13">
        <v>8356</v>
      </c>
      <c r="L25" s="31">
        <v>0.08660598179453836</v>
      </c>
      <c r="M25" s="15"/>
      <c r="N25" s="13">
        <v>6759.1900000000005</v>
      </c>
      <c r="O25" s="30">
        <v>-0.1910974150311153</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809.4099999999999</v>
      </c>
      <c r="C28" s="24">
        <v>-0.17938033538130885</v>
      </c>
      <c r="D28" s="6"/>
      <c r="E28" s="10">
        <v>788.74</v>
      </c>
      <c r="F28" s="24">
        <v>-0.025537119630347844</v>
      </c>
      <c r="G28" s="6"/>
      <c r="H28" s="10">
        <v>1007.68</v>
      </c>
      <c r="I28" s="24">
        <v>0.2775819661738975</v>
      </c>
      <c r="J28" s="6"/>
      <c r="K28" s="10">
        <v>828.6</v>
      </c>
      <c r="L28" s="24">
        <v>-0.17771514766592564</v>
      </c>
      <c r="M28" s="6"/>
      <c r="N28" s="10">
        <v>886.28</v>
      </c>
      <c r="O28" s="24">
        <v>0.06961139271059612</v>
      </c>
    </row>
    <row r="29" spans="1:15" s="3" customFormat="1" ht="15">
      <c r="A29" s="6" t="s">
        <v>3</v>
      </c>
      <c r="B29" s="10">
        <v>1437.19</v>
      </c>
      <c r="C29" s="24">
        <v>-0.2236147650354108</v>
      </c>
      <c r="D29" s="6"/>
      <c r="E29" s="10">
        <v>1455.62</v>
      </c>
      <c r="F29" s="24">
        <v>0.012823635009984647</v>
      </c>
      <c r="G29" s="6"/>
      <c r="H29" s="10">
        <v>1596.02</v>
      </c>
      <c r="I29" s="24">
        <v>0.096453744796032</v>
      </c>
      <c r="J29" s="6"/>
      <c r="K29" s="10">
        <v>1649.0200000000002</v>
      </c>
      <c r="L29" s="24">
        <v>0.03320760391473805</v>
      </c>
      <c r="M29" s="6"/>
      <c r="N29" s="10">
        <v>1473.69</v>
      </c>
      <c r="O29" s="24">
        <v>-0.10632375592776323</v>
      </c>
    </row>
    <row r="30" spans="1:15" s="3" customFormat="1" ht="15">
      <c r="A30" s="6" t="s">
        <v>4</v>
      </c>
      <c r="B30" s="10">
        <v>2346.4</v>
      </c>
      <c r="C30" s="24">
        <v>-0.023204309490704032</v>
      </c>
      <c r="D30" s="6"/>
      <c r="E30" s="10">
        <v>2642.7</v>
      </c>
      <c r="F30" s="24">
        <v>0.12627855438117955</v>
      </c>
      <c r="G30" s="6"/>
      <c r="H30" s="10">
        <v>1758.14</v>
      </c>
      <c r="I30" s="24">
        <v>-0.3347182805464108</v>
      </c>
      <c r="J30" s="6"/>
      <c r="K30" s="10">
        <v>2196.32</v>
      </c>
      <c r="L30" s="24">
        <v>0.2492292991456881</v>
      </c>
      <c r="M30" s="6"/>
      <c r="N30" s="10">
        <v>2390.5299999999997</v>
      </c>
      <c r="O30" s="24">
        <v>0.08842518394405167</v>
      </c>
    </row>
    <row r="31" spans="1:15" s="3" customFormat="1" ht="15">
      <c r="A31" s="6" t="s">
        <v>5</v>
      </c>
      <c r="B31" s="10">
        <v>2139.38</v>
      </c>
      <c r="C31" s="24">
        <v>0.40787586043512036</v>
      </c>
      <c r="D31" s="6"/>
      <c r="E31" s="10">
        <v>2467.24</v>
      </c>
      <c r="F31" s="24">
        <v>0.15325000701137698</v>
      </c>
      <c r="G31" s="6"/>
      <c r="H31" s="10">
        <v>2304.18</v>
      </c>
      <c r="I31" s="24">
        <v>-0.06609004393573384</v>
      </c>
      <c r="J31" s="6"/>
      <c r="K31" s="10">
        <v>2080.03</v>
      </c>
      <c r="L31" s="24">
        <v>-0.09727972641026293</v>
      </c>
      <c r="M31" s="6"/>
      <c r="N31" s="10">
        <v>2510.23</v>
      </c>
      <c r="O31" s="24">
        <v>0.20682394003932625</v>
      </c>
    </row>
    <row r="32" spans="1:15" s="3" customFormat="1" ht="15">
      <c r="A32" s="12" t="s">
        <v>6</v>
      </c>
      <c r="B32" s="13">
        <v>6732.38</v>
      </c>
      <c r="C32" s="31">
        <v>-0.003966451601449345</v>
      </c>
      <c r="D32" s="15"/>
      <c r="E32" s="13">
        <v>7354.299999999999</v>
      </c>
      <c r="F32" s="31">
        <v>0.0923774356171219</v>
      </c>
      <c r="G32" s="15"/>
      <c r="H32" s="13">
        <v>6666.02</v>
      </c>
      <c r="I32" s="31">
        <v>-0.09358878479257018</v>
      </c>
      <c r="J32" s="15"/>
      <c r="K32" s="13">
        <v>6753.970000000001</v>
      </c>
      <c r="L32" s="31">
        <v>0.013193779796640383</v>
      </c>
      <c r="M32" s="15"/>
      <c r="N32" s="13">
        <v>7260.73</v>
      </c>
      <c r="O32" s="30">
        <v>0.07503142596132324</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608.61</v>
      </c>
      <c r="C35" s="24">
        <v>-0.3132982804531299</v>
      </c>
      <c r="D35" s="6"/>
      <c r="E35" s="10">
        <v>794.3199999999999</v>
      </c>
      <c r="F35" s="24">
        <v>0.3051379372668867</v>
      </c>
      <c r="G35" s="6"/>
      <c r="H35" s="10">
        <v>837.65</v>
      </c>
      <c r="I35" s="24">
        <v>0.054549803605599814</v>
      </c>
      <c r="J35" s="6"/>
      <c r="K35" s="10">
        <v>888.77</v>
      </c>
      <c r="L35" s="24">
        <v>0.061027875604369376</v>
      </c>
      <c r="M35" s="29"/>
      <c r="N35" s="10">
        <v>808.29</v>
      </c>
      <c r="O35" s="24">
        <v>-0.0905521113448924</v>
      </c>
    </row>
    <row r="36" spans="1:15" s="25" customFormat="1" ht="15">
      <c r="A36" s="6" t="s">
        <v>3</v>
      </c>
      <c r="B36" s="10">
        <v>1265.16</v>
      </c>
      <c r="C36" s="24">
        <v>-0.1415019440995053</v>
      </c>
      <c r="D36" s="6"/>
      <c r="E36" s="10">
        <v>1579.28</v>
      </c>
      <c r="F36" s="24">
        <v>0.2482848019222864</v>
      </c>
      <c r="G36" s="6"/>
      <c r="H36" s="10">
        <v>1647</v>
      </c>
      <c r="I36" s="24">
        <v>0.04288029988349123</v>
      </c>
      <c r="J36" s="6"/>
      <c r="K36" s="10">
        <v>1966.4</v>
      </c>
      <c r="L36" s="24">
        <v>0.19392835458409236</v>
      </c>
      <c r="M36" s="29"/>
      <c r="N36" s="10">
        <v>1252.46</v>
      </c>
      <c r="O36" s="24">
        <v>-0.36306956875508545</v>
      </c>
    </row>
    <row r="37" spans="1:15" s="25" customFormat="1" ht="15">
      <c r="A37" s="6" t="s">
        <v>4</v>
      </c>
      <c r="B37" s="10">
        <v>2531.2200000000003</v>
      </c>
      <c r="C37" s="24">
        <v>0.05885305769013588</v>
      </c>
      <c r="D37" s="6"/>
      <c r="E37" s="10">
        <v>2165.81</v>
      </c>
      <c r="F37" s="24">
        <v>-0.14436121712059807</v>
      </c>
      <c r="G37" s="6"/>
      <c r="H37" s="10">
        <v>2122.76</v>
      </c>
      <c r="I37" s="24">
        <v>-0.019877089864761787</v>
      </c>
      <c r="J37" s="6"/>
      <c r="K37" s="10">
        <v>3979.8999999999996</v>
      </c>
      <c r="L37" s="24">
        <v>0.8748704516761194</v>
      </c>
      <c r="M37" s="29"/>
      <c r="N37" s="10">
        <v>3932.1299999999997</v>
      </c>
      <c r="O37" s="24">
        <v>-0.012002814141058818</v>
      </c>
    </row>
    <row r="38" spans="1:15" s="25" customFormat="1" ht="15">
      <c r="A38" s="6" t="s">
        <v>5</v>
      </c>
      <c r="B38" s="10">
        <v>2481.12</v>
      </c>
      <c r="C38" s="24">
        <v>-0.011596546929962644</v>
      </c>
      <c r="D38" s="6"/>
      <c r="E38" s="10">
        <v>2668.95</v>
      </c>
      <c r="F38" s="24">
        <v>0.07570371445153799</v>
      </c>
      <c r="G38" s="6"/>
      <c r="H38" s="10">
        <v>2553.16</v>
      </c>
      <c r="I38" s="24">
        <v>-0.043384102362352225</v>
      </c>
      <c r="J38" s="6"/>
      <c r="K38" s="10">
        <v>3209.22</v>
      </c>
      <c r="L38" s="24">
        <v>0.2569600025066976</v>
      </c>
      <c r="M38" s="29"/>
      <c r="N38" s="10">
        <v>3395.39</v>
      </c>
      <c r="O38" s="24">
        <v>0.058010980861393134</v>
      </c>
    </row>
    <row r="39" spans="1:15" s="25" customFormat="1" ht="15">
      <c r="A39" s="12" t="s">
        <v>6</v>
      </c>
      <c r="B39" s="13">
        <v>6886.11</v>
      </c>
      <c r="C39" s="28">
        <v>-0.05159536300069</v>
      </c>
      <c r="D39" s="15"/>
      <c r="E39" s="13">
        <v>7208.36</v>
      </c>
      <c r="F39" s="28">
        <v>0.046797103154030364</v>
      </c>
      <c r="G39" s="15"/>
      <c r="H39" s="13">
        <v>7160.57</v>
      </c>
      <c r="I39" s="28">
        <v>-0.006629802063159993</v>
      </c>
      <c r="J39" s="15"/>
      <c r="K39" s="13">
        <v>10044.289999999999</v>
      </c>
      <c r="L39" s="28">
        <v>0.40272212966286197</v>
      </c>
      <c r="M39" s="15"/>
      <c r="N39" s="13">
        <v>9388.269999999999</v>
      </c>
      <c r="O39" s="33">
        <v>-0.06531272991918796</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1484.6399999999999</v>
      </c>
      <c r="C42" s="24">
        <v>0.8367665070704821</v>
      </c>
      <c r="D42" s="6"/>
      <c r="E42" s="10">
        <v>1437.0500000000002</v>
      </c>
      <c r="F42" s="24">
        <v>-0.03205490893415218</v>
      </c>
      <c r="G42" s="6"/>
      <c r="H42" s="34">
        <v>1184.72</v>
      </c>
      <c r="I42" s="35">
        <v>-0.17558887999721662</v>
      </c>
      <c r="J42" s="29"/>
      <c r="K42" s="34">
        <v>1498.8600000000001</v>
      </c>
      <c r="L42" s="35">
        <v>0.26515970018232166</v>
      </c>
      <c r="M42" s="29"/>
      <c r="N42" s="34">
        <v>1549.82</v>
      </c>
      <c r="O42" s="24">
        <v>0.03399917270458869</v>
      </c>
    </row>
    <row r="43" spans="1:15" s="3" customFormat="1" ht="15">
      <c r="A43" s="6" t="s">
        <v>3</v>
      </c>
      <c r="B43" s="10">
        <v>2872.7299999999996</v>
      </c>
      <c r="C43" s="24">
        <v>1.2936700573271798</v>
      </c>
      <c r="D43" s="6"/>
      <c r="E43" s="10">
        <v>2719.44</v>
      </c>
      <c r="F43" s="24">
        <v>-0.053360392379374164</v>
      </c>
      <c r="G43" s="6"/>
      <c r="H43" s="34">
        <v>3554.85</v>
      </c>
      <c r="I43" s="35">
        <v>0.30719927632159555</v>
      </c>
      <c r="J43" s="29"/>
      <c r="K43" s="34">
        <v>3087.01</v>
      </c>
      <c r="L43" s="35">
        <v>-0.13160611558856203</v>
      </c>
      <c r="M43" s="29"/>
      <c r="N43" s="34">
        <v>1822.1699999999998</v>
      </c>
      <c r="O43" s="24">
        <v>-0.40972980327242225</v>
      </c>
    </row>
    <row r="44" spans="1:15" s="3" customFormat="1" ht="15">
      <c r="A44" s="6" t="s">
        <v>4</v>
      </c>
      <c r="B44" s="10">
        <v>3776.0099999999998</v>
      </c>
      <c r="C44" s="24">
        <v>-0.03970367205560343</v>
      </c>
      <c r="D44" s="6"/>
      <c r="E44" s="10">
        <v>4834.950000000001</v>
      </c>
      <c r="F44" s="24">
        <v>0.2804388759563669</v>
      </c>
      <c r="G44" s="6"/>
      <c r="H44" s="34">
        <v>4036.23</v>
      </c>
      <c r="I44" s="35">
        <v>-0.16519715819191524</v>
      </c>
      <c r="J44" s="29"/>
      <c r="K44" s="34">
        <v>4484.66</v>
      </c>
      <c r="L44" s="35">
        <v>0.11110120087309193</v>
      </c>
      <c r="M44" s="29"/>
      <c r="N44" s="34">
        <v>2455.6800000000003</v>
      </c>
      <c r="O44" s="24">
        <v>-0.45242671685255953</v>
      </c>
    </row>
    <row r="45" spans="1:15" s="3" customFormat="1" ht="15">
      <c r="A45" s="6" t="s">
        <v>5</v>
      </c>
      <c r="B45" s="10">
        <v>2726.11</v>
      </c>
      <c r="C45" s="24">
        <v>-0.19711432265512938</v>
      </c>
      <c r="D45" s="6"/>
      <c r="E45" s="10">
        <v>4117.389999999999</v>
      </c>
      <c r="F45" s="24">
        <v>0.5103535807432565</v>
      </c>
      <c r="G45" s="6"/>
      <c r="H45" s="34">
        <v>3761.14</v>
      </c>
      <c r="I45" s="35">
        <v>-0.08652325866629093</v>
      </c>
      <c r="J45" s="29"/>
      <c r="K45" s="34">
        <v>3484.1000000000004</v>
      </c>
      <c r="L45" s="35">
        <v>-0.07365851842792331</v>
      </c>
      <c r="M45" s="29"/>
      <c r="N45" s="34">
        <v>2443.12</v>
      </c>
      <c r="O45" s="24">
        <v>-0.2987801727849374</v>
      </c>
    </row>
    <row r="46" spans="1:15" s="3" customFormat="1" ht="15">
      <c r="A46" s="12" t="s">
        <v>6</v>
      </c>
      <c r="B46" s="13">
        <v>10859.49</v>
      </c>
      <c r="C46" s="31">
        <v>0.15670831793291004</v>
      </c>
      <c r="D46" s="15"/>
      <c r="E46" s="13">
        <v>13108.83</v>
      </c>
      <c r="F46" s="31">
        <v>0.2071312741206079</v>
      </c>
      <c r="G46" s="15"/>
      <c r="H46" s="13">
        <v>12536.939999999999</v>
      </c>
      <c r="I46" s="31">
        <v>-0.04362631905364561</v>
      </c>
      <c r="J46" s="15"/>
      <c r="K46" s="13">
        <v>12554.630000000001</v>
      </c>
      <c r="L46" s="31">
        <v>0.0014110301237783966</v>
      </c>
      <c r="M46" s="15"/>
      <c r="N46" s="13">
        <v>8270.79</v>
      </c>
      <c r="O46" s="30">
        <v>-0.3412159498129375</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6" s="25" customFormat="1" ht="15">
      <c r="A49" s="6" t="s">
        <v>2</v>
      </c>
      <c r="B49" s="41">
        <v>1595.16</v>
      </c>
      <c r="C49" s="42">
        <v>0.029255010259256007</v>
      </c>
      <c r="D49" s="43"/>
      <c r="E49" s="41">
        <v>1479.7299999999998</v>
      </c>
      <c r="F49" s="42">
        <v>-0.07236264700719695</v>
      </c>
      <c r="G49" s="43"/>
      <c r="H49" s="41">
        <v>1081.76</v>
      </c>
      <c r="I49" s="42">
        <v>-0.2689477134342075</v>
      </c>
      <c r="J49" s="43"/>
      <c r="K49" s="41">
        <f>'[3]Sheet1'!$B$49</f>
        <v>1975.1599999999999</v>
      </c>
      <c r="L49" s="44">
        <f>IF(AND(K49=0),"(+0%)",(K49-H49)/H49)</f>
        <v>0.8258763496524182</v>
      </c>
      <c r="M49" s="45"/>
      <c r="N49" s="41">
        <f>'[3]Sheet1'!$H$49</f>
        <v>2396.49</v>
      </c>
      <c r="O49" s="42">
        <f>IF(AND(N49=0),"(+0%)",(N49-K49)/K49)</f>
        <v>0.21331436440592152</v>
      </c>
      <c r="P49" s="53"/>
    </row>
    <row r="50" spans="1:16" s="25" customFormat="1" ht="15">
      <c r="A50" s="6" t="s">
        <v>3</v>
      </c>
      <c r="B50" s="41">
        <v>2345.5299999999997</v>
      </c>
      <c r="C50" s="42">
        <v>0.28721798734475923</v>
      </c>
      <c r="D50" s="43"/>
      <c r="E50" s="41">
        <v>3113.5700000000006</v>
      </c>
      <c r="F50" s="42">
        <v>0.32744838053659553</v>
      </c>
      <c r="G50" s="43"/>
      <c r="H50" s="41">
        <v>2934.99</v>
      </c>
      <c r="I50" s="42">
        <v>-0.05735538304904043</v>
      </c>
      <c r="J50" s="43"/>
      <c r="K50" s="41">
        <f>'[3]Sheet1'!$C$49</f>
        <v>2388.39</v>
      </c>
      <c r="L50" s="44">
        <f>IF(AND(K50=0),"(+0%)",(K50-H50)/H50)</f>
        <v>-0.18623572823076057</v>
      </c>
      <c r="M50" s="45"/>
      <c r="N50" s="41">
        <f>'[3]Sheet1'!$I$49</f>
        <v>6478.77</v>
      </c>
      <c r="O50" s="42">
        <f>IF(AND(N50=0),"(+0%)",(N50-K50)/K50)</f>
        <v>1.712609749664</v>
      </c>
      <c r="P50" s="53"/>
    </row>
    <row r="51" spans="1:16" s="25" customFormat="1" ht="15">
      <c r="A51" s="6" t="s">
        <v>4</v>
      </c>
      <c r="B51" s="41">
        <v>3662.29</v>
      </c>
      <c r="C51" s="42">
        <v>0.49135473677352076</v>
      </c>
      <c r="D51" s="43"/>
      <c r="E51" s="41">
        <v>3772.31</v>
      </c>
      <c r="F51" s="42">
        <v>0.03004131294900185</v>
      </c>
      <c r="G51" s="43"/>
      <c r="H51" s="41">
        <v>4137.65</v>
      </c>
      <c r="I51" s="42">
        <v>0.09684782003599908</v>
      </c>
      <c r="J51" s="43"/>
      <c r="K51" s="41">
        <f>'[3]Sheet1'!$D$49</f>
        <v>4670.86</v>
      </c>
      <c r="L51" s="44">
        <f>IF(AND(K51=0),"(+0%)",(K51-H51)/H51)</f>
        <v>0.12886783560716833</v>
      </c>
      <c r="M51" s="45"/>
      <c r="N51" s="41">
        <f>'[3]Sheet1'!$J$49</f>
        <v>14458.270000000002</v>
      </c>
      <c r="O51" s="42">
        <f>IF(AND(N51=0),"(+0%)",(N51-K51)/K51)</f>
        <v>2.095419258980146</v>
      </c>
      <c r="P51" s="53"/>
    </row>
    <row r="52" spans="1:16" s="25" customFormat="1" ht="15">
      <c r="A52" s="6" t="s">
        <v>5</v>
      </c>
      <c r="B52" s="41">
        <v>3627.7799999999997</v>
      </c>
      <c r="C52" s="42">
        <v>0.4848963620288811</v>
      </c>
      <c r="D52" s="43"/>
      <c r="E52" s="41">
        <v>3058.0400000000004</v>
      </c>
      <c r="F52" s="42">
        <v>-0.15704921467123126</v>
      </c>
      <c r="G52" s="43"/>
      <c r="H52" s="41">
        <v>3972.77</v>
      </c>
      <c r="I52" s="42">
        <v>0.2991229676524831</v>
      </c>
      <c r="J52" s="43"/>
      <c r="K52" s="41">
        <f>'[3]Sheet1'!$E$49</f>
        <v>5738.04</v>
      </c>
      <c r="L52" s="44">
        <f>IF(AND(K52=0),"(+0%)",(K52-H52)/H52)</f>
        <v>0.4443423606199201</v>
      </c>
      <c r="M52" s="45"/>
      <c r="N52" s="41">
        <f>'[3]Sheet1'!$K$49</f>
        <v>7112.02</v>
      </c>
      <c r="O52" s="42">
        <f>IF(AND(N52=0),"(+0%)",(N52-K52)/K52)</f>
        <v>0.23945110176994244</v>
      </c>
      <c r="P52" s="53"/>
    </row>
    <row r="53" spans="1:16" s="25" customFormat="1" ht="15">
      <c r="A53" s="36" t="s">
        <v>6</v>
      </c>
      <c r="B53" s="46">
        <v>11230.759999999998</v>
      </c>
      <c r="C53" s="47">
        <v>0.3578823788295915</v>
      </c>
      <c r="D53" s="48"/>
      <c r="E53" s="46">
        <v>11423.650000000001</v>
      </c>
      <c r="F53" s="47">
        <v>0.017175151102864196</v>
      </c>
      <c r="G53" s="48"/>
      <c r="H53" s="46">
        <v>12127.17</v>
      </c>
      <c r="I53" s="47">
        <v>0.061584519833853324</v>
      </c>
      <c r="J53" s="48"/>
      <c r="K53" s="49">
        <f>SUM(K49:K52)</f>
        <v>14772.45</v>
      </c>
      <c r="L53" s="50">
        <f>IF((K53=0),"(+0%)",IF((K50=0),((K49-H49)/H49),IF((K51=0),((K49+K50)-(H49+H50))/(H49+H50),IF((K52=0),((K49+K50+K51)-(H49+H50+H51))/(H49+H50+H51),(K53-H53)/H53))))</f>
        <v>0.21812838444583532</v>
      </c>
      <c r="M53" s="51"/>
      <c r="N53" s="46">
        <f>SUM(N49:N52)</f>
        <v>30445.550000000003</v>
      </c>
      <c r="O53" s="52">
        <f>IF((N53=0),"(+0%)",IF((N50=0),((N49-K49)/K49),IF((N51=0),((N49+N50)-(K49+K50))/(K49+K50),IF((N52=0),((N49+N50+N51)-(K49+K50+K51))/(K49+K50+K51),(N53-K53)/K53))))</f>
        <v>1.0609682212496911</v>
      </c>
      <c r="P53" s="53"/>
    </row>
    <row r="54" spans="1:16" s="25" customFormat="1" ht="15">
      <c r="A54" s="6"/>
      <c r="B54" s="43"/>
      <c r="C54" s="43"/>
      <c r="D54" s="43"/>
      <c r="E54" s="43"/>
      <c r="F54" s="43"/>
      <c r="G54" s="43"/>
      <c r="H54" s="43"/>
      <c r="I54" s="43"/>
      <c r="J54" s="43"/>
      <c r="K54" s="45"/>
      <c r="L54" s="45"/>
      <c r="M54" s="45"/>
      <c r="N54" s="43"/>
      <c r="O54" s="43"/>
      <c r="P54" s="53"/>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41">
        <f>'[3]Sheet1'!$N$49</f>
        <v>3300.58</v>
      </c>
      <c r="C56" s="42">
        <f>IF(AND(B56=0),"(+0%)",(B56-N49)/N49)</f>
        <v>0.3772559034254265</v>
      </c>
      <c r="D56" s="43"/>
      <c r="E56" s="41">
        <f>'[4]Sheet1'!$B$51</f>
        <v>4476.41</v>
      </c>
      <c r="F56" s="42">
        <f>IF(AND(E56=0),"(+0%)",(E56-B56)/B56)</f>
        <v>0.35624950766228963</v>
      </c>
      <c r="G56" s="43"/>
      <c r="H56" s="41">
        <f>'[4]Sheet1'!$H$51</f>
        <v>0</v>
      </c>
      <c r="I56" s="42" t="str">
        <f>IF(AND(H56=0),"(+0%)",(H56-E56)/E56)</f>
        <v>(+0%)</v>
      </c>
      <c r="J56" s="43"/>
      <c r="K56" s="41">
        <f>'[4]Sheet1'!$N$51</f>
        <v>0</v>
      </c>
      <c r="L56" s="44" t="str">
        <f>IF(AND(K56=0),"(+0%)",(K56-H56)/H56)</f>
        <v>(+0%)</v>
      </c>
      <c r="M56" s="45"/>
      <c r="N56" s="41">
        <v>0</v>
      </c>
      <c r="O56" s="42" t="str">
        <f>IF(AND(N56=0),"(+0%)",(N56-K56)/K56)</f>
        <v>(+0%)</v>
      </c>
    </row>
    <row r="57" spans="1:15" s="25" customFormat="1" ht="15">
      <c r="A57" s="6" t="s">
        <v>3</v>
      </c>
      <c r="B57" s="41">
        <f>'[3]Sheet1'!$O$49</f>
        <v>7458.689999999999</v>
      </c>
      <c r="C57" s="42">
        <f>IF(AND(B57=0),"(+0%)",(B57-N50)/N50)</f>
        <v>0.15125093188984917</v>
      </c>
      <c r="D57" s="43"/>
      <c r="E57" s="41">
        <f>'[4]Sheet1'!$C$51</f>
        <v>8645.25</v>
      </c>
      <c r="F57" s="42">
        <f>IF(AND(E57=0),"(+0%)",(E57-B57)/B57)</f>
        <v>0.15908423597173252</v>
      </c>
      <c r="G57" s="43"/>
      <c r="H57" s="41">
        <f>'[4]Sheet1'!$I$51</f>
        <v>0</v>
      </c>
      <c r="I57" s="42" t="str">
        <f>IF(AND(H57=0),"(+0%)",(H57-E57)/E57)</f>
        <v>(+0%)</v>
      </c>
      <c r="J57" s="43"/>
      <c r="K57" s="41">
        <f>'[4]Sheet1'!$O$51</f>
        <v>0</v>
      </c>
      <c r="L57" s="44" t="str">
        <f>IF(AND(K57=0),"(+0%)",(K57-H57)/H57)</f>
        <v>(+0%)</v>
      </c>
      <c r="M57" s="45"/>
      <c r="N57" s="41">
        <v>0</v>
      </c>
      <c r="O57" s="42" t="str">
        <f>IF(AND(N57=0),"(+0%)",(N57-K57)/K57)</f>
        <v>(+0%)</v>
      </c>
    </row>
    <row r="58" spans="1:15" ht="15">
      <c r="A58" s="6" t="s">
        <v>4</v>
      </c>
      <c r="B58" s="41">
        <f>'[3]Sheet1'!$P$49</f>
        <v>13111.8</v>
      </c>
      <c r="C58" s="42">
        <f>IF(AND(B58=0),"(+0%)",(B58-N51)/N51)</f>
        <v>-0.09312801600744783</v>
      </c>
      <c r="D58" s="43"/>
      <c r="E58" s="41">
        <f>'[4]Sheet1'!$D$51</f>
        <v>9495.720000000001</v>
      </c>
      <c r="F58" s="42">
        <f>IF(AND(E58=0),"(+0%)",(E58-B58)/B58)</f>
        <v>-0.275788221296847</v>
      </c>
      <c r="G58" s="43"/>
      <c r="H58" s="41">
        <f>'[4]Sheet1'!$J$51</f>
        <v>0</v>
      </c>
      <c r="I58" s="42" t="str">
        <f>IF(AND(H58=0),"(+0%)",(H58-E58)/E58)</f>
        <v>(+0%)</v>
      </c>
      <c r="J58" s="43"/>
      <c r="K58" s="41">
        <f>'[4]Sheet1'!$P$51</f>
        <v>0</v>
      </c>
      <c r="L58" s="44" t="str">
        <f>IF(AND(K58=0),"(+0%)",(K58-H58)/H58)</f>
        <v>(+0%)</v>
      </c>
      <c r="M58" s="45"/>
      <c r="N58" s="41">
        <v>0</v>
      </c>
      <c r="O58" s="42" t="str">
        <f>IF(AND(N58=0),"(+0%)",(N58-K58)/K58)</f>
        <v>(+0%)</v>
      </c>
    </row>
    <row r="59" spans="1:15" ht="15">
      <c r="A59" s="6" t="s">
        <v>5</v>
      </c>
      <c r="B59" s="41">
        <f>'[3]Sheet1'!$Q$49</f>
        <v>6102.699999999999</v>
      </c>
      <c r="C59" s="42">
        <f>IF(AND(B59=0),"(+0%)",(B59-N52)/N52)</f>
        <v>-0.14191748617129893</v>
      </c>
      <c r="D59" s="43"/>
      <c r="E59" s="41">
        <f>'[4]Sheet1'!$E$51</f>
        <v>8368.72</v>
      </c>
      <c r="F59" s="42">
        <f>IF(AND(E59=0),"(+0%)",(E59-B59)/B59)</f>
        <v>0.3713143362773856</v>
      </c>
      <c r="G59" s="43"/>
      <c r="H59" s="41">
        <f>'[4]Sheet1'!$K$51</f>
        <v>0</v>
      </c>
      <c r="I59" s="42" t="str">
        <f>IF(AND(H59=0),"(+0%)",(H59-E59)/E59)</f>
        <v>(+0%)</v>
      </c>
      <c r="J59" s="43"/>
      <c r="K59" s="41">
        <f>'[4]Sheet1'!$Q$51</f>
        <v>0</v>
      </c>
      <c r="L59" s="44" t="str">
        <f>IF(AND(K59=0),"(+0%)",(K59-H59)/H59)</f>
        <v>(+0%)</v>
      </c>
      <c r="M59" s="45"/>
      <c r="N59" s="41">
        <v>0</v>
      </c>
      <c r="O59" s="42" t="str">
        <f>IF(AND(N59=0),"(+0%)",(N59-K59)/K59)</f>
        <v>(+0%)</v>
      </c>
    </row>
    <row r="60" spans="1:15" ht="15">
      <c r="A60" s="36" t="s">
        <v>6</v>
      </c>
      <c r="B60" s="46">
        <f>SUM(B56:B59)</f>
        <v>29973.769999999997</v>
      </c>
      <c r="C60" s="47">
        <f>IF((B60=0),"(+0%)",IF((B57=0),((B56-N49)/N49),IF((B58=0),((B56+B57)-(N49+N50))/(N49+N50),IF((B59=0),((B56+B57+B58)-(N49+N50+N51))/(N49+N50+N51),(B60-N53)/N53))))</f>
        <v>-0.015495860643016994</v>
      </c>
      <c r="D60" s="48"/>
      <c r="E60" s="46">
        <f>SUM(E56:E59)</f>
        <v>30986.1</v>
      </c>
      <c r="F60" s="47">
        <f>IF((E60=0),"(+0%)",IF((E57=0),((E56-B56)/B56),IF((E58=0),((E56+E57)-(B56+B57))/(B56+B57),IF((E59=0),((E56+E57+E58)-(B56+B57+B58))/(B56+B57+B58),(E60-B60)/B60))))</f>
        <v>0.03377386294750383</v>
      </c>
      <c r="G60" s="48"/>
      <c r="H60" s="46">
        <f>SUM(H56:H59)</f>
        <v>0</v>
      </c>
      <c r="I60" s="47" t="str">
        <f>IF((H60=0),"(+0%)",IF((H57=0),((H56-E56)/E56),IF((H58=0),((H56+H57)-(E56+E57))/(E56+E57),IF((H59=0),((H56+H57+H58)-(E56+E57+E58))/(E56+E57+E58),(H60-E60)/E60))))</f>
        <v>(+0%)</v>
      </c>
      <c r="J60" s="48"/>
      <c r="K60" s="49">
        <f>SUM(K56:K59)</f>
        <v>0</v>
      </c>
      <c r="L60" s="50" t="str">
        <f>IF((K60=0),"(+0%)",IF((K57=0),((K56-H56)/H56),IF((K58=0),((K56+K57)-(H56+H57))/(H56+H57),IF((K59=0),((K56+K57+K58)-(H56+H57+H58))/(H56+H57+H58),(K60-H60)/H60))))</f>
        <v>(+0%)</v>
      </c>
      <c r="M60" s="51"/>
      <c r="N60" s="46">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5">
      <selection activeCell="E57" sqref="E57"/>
    </sheetView>
  </sheetViews>
  <sheetFormatPr defaultColWidth="9.140625" defaultRowHeight="12.75"/>
  <cols>
    <col min="1" max="1" width="13.140625" style="6" customWidth="1"/>
    <col min="2" max="2" width="10.57421875" style="6" customWidth="1"/>
    <col min="3" max="3" width="8.8515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0.57421875" style="6" customWidth="1"/>
    <col min="15" max="15" width="10.28125" style="6" customWidth="1"/>
    <col min="16" max="16384" width="9.140625" style="29" customWidth="1"/>
  </cols>
  <sheetData>
    <row r="1" spans="1:15" s="32" customFormat="1" ht="18">
      <c r="A1" s="1" t="s">
        <v>12</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17</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1097</v>
      </c>
      <c r="F7" s="11"/>
      <c r="G7" s="6"/>
      <c r="H7" s="10">
        <v>1243</v>
      </c>
      <c r="I7" s="11">
        <v>0.13309024612579762</v>
      </c>
      <c r="J7" s="6"/>
      <c r="K7" s="10">
        <v>1568</v>
      </c>
      <c r="L7" s="11">
        <v>0.2614641995172969</v>
      </c>
      <c r="M7" s="6"/>
      <c r="N7" s="10">
        <v>1576</v>
      </c>
      <c r="O7" s="11">
        <v>0.00510204081632653</v>
      </c>
    </row>
    <row r="8" spans="1:15" s="3" customFormat="1" ht="15">
      <c r="A8" s="6" t="s">
        <v>3</v>
      </c>
      <c r="B8" s="10"/>
      <c r="C8" s="11"/>
      <c r="D8" s="6"/>
      <c r="E8" s="10">
        <v>2673.19</v>
      </c>
      <c r="F8" s="11"/>
      <c r="G8" s="6"/>
      <c r="H8" s="10">
        <v>4235.4</v>
      </c>
      <c r="I8" s="11">
        <v>0.584399163546175</v>
      </c>
      <c r="J8" s="6"/>
      <c r="K8" s="10">
        <v>5673.3</v>
      </c>
      <c r="L8" s="11">
        <v>0.33949567927468494</v>
      </c>
      <c r="M8" s="6"/>
      <c r="N8" s="10">
        <v>5071.43</v>
      </c>
      <c r="O8" s="11">
        <v>-0.10608816738053688</v>
      </c>
    </row>
    <row r="9" spans="1:15" s="3" customFormat="1" ht="15">
      <c r="A9" s="6" t="s">
        <v>4</v>
      </c>
      <c r="B9" s="10">
        <v>7076.6</v>
      </c>
      <c r="C9" s="11"/>
      <c r="D9" s="6"/>
      <c r="E9" s="10">
        <v>8028.26</v>
      </c>
      <c r="F9" s="11">
        <v>0.13447983494898677</v>
      </c>
      <c r="G9" s="6"/>
      <c r="H9" s="10">
        <v>9081.26</v>
      </c>
      <c r="I9" s="11">
        <v>0.13116167139579435</v>
      </c>
      <c r="J9" s="6"/>
      <c r="K9" s="10">
        <v>12665.95</v>
      </c>
      <c r="L9" s="11">
        <v>0.39473487159270854</v>
      </c>
      <c r="M9" s="6"/>
      <c r="N9" s="10">
        <v>12327.8</v>
      </c>
      <c r="O9" s="11">
        <v>-0.02669756315159948</v>
      </c>
    </row>
    <row r="10" spans="1:15" s="3" customFormat="1" ht="15">
      <c r="A10" s="6" t="s">
        <v>5</v>
      </c>
      <c r="B10" s="10">
        <v>2731.36</v>
      </c>
      <c r="C10" s="11"/>
      <c r="D10" s="6"/>
      <c r="E10" s="10">
        <v>3426</v>
      </c>
      <c r="F10" s="11">
        <v>0.2543201921387147</v>
      </c>
      <c r="G10" s="6"/>
      <c r="H10" s="10">
        <v>3938.56</v>
      </c>
      <c r="I10" s="11">
        <v>0.1496088733216579</v>
      </c>
      <c r="J10" s="6"/>
      <c r="K10" s="10">
        <v>3142</v>
      </c>
      <c r="L10" s="11">
        <v>-0.20224650633734156</v>
      </c>
      <c r="M10" s="6"/>
      <c r="N10" s="10">
        <v>3494</v>
      </c>
      <c r="O10" s="11">
        <v>0.11203055378739657</v>
      </c>
    </row>
    <row r="11" spans="1:15" s="3" customFormat="1" ht="15">
      <c r="A11" s="12" t="s">
        <v>6</v>
      </c>
      <c r="B11" s="13">
        <v>9807.960000000001</v>
      </c>
      <c r="C11" s="14"/>
      <c r="D11" s="15"/>
      <c r="E11" s="13">
        <v>15224.45</v>
      </c>
      <c r="F11" s="14">
        <v>0.16785345780366143</v>
      </c>
      <c r="G11" s="15"/>
      <c r="H11" s="13">
        <v>18498.22</v>
      </c>
      <c r="I11" s="16">
        <v>0.21503371221948905</v>
      </c>
      <c r="J11" s="17"/>
      <c r="K11" s="18">
        <v>23049.25</v>
      </c>
      <c r="L11" s="16">
        <v>0.246025293244431</v>
      </c>
      <c r="M11" s="17"/>
      <c r="N11" s="18">
        <v>22469.23</v>
      </c>
      <c r="O11" s="19">
        <v>-0.02516437628122392</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2762</v>
      </c>
      <c r="C14" s="11">
        <v>0.7525380710659898</v>
      </c>
      <c r="D14" s="6"/>
      <c r="E14" s="10">
        <v>2139.9300000000003</v>
      </c>
      <c r="F14" s="11">
        <v>-0.22522447501810272</v>
      </c>
      <c r="G14" s="6"/>
      <c r="H14" s="10">
        <v>2950</v>
      </c>
      <c r="I14" s="11">
        <v>0.37854976564653964</v>
      </c>
      <c r="J14" s="23"/>
      <c r="K14" s="10">
        <v>2102</v>
      </c>
      <c r="L14" s="11">
        <v>-0.2874576271186441</v>
      </c>
      <c r="M14" s="6"/>
      <c r="N14" s="10">
        <v>2426</v>
      </c>
      <c r="O14" s="24">
        <v>0.15413891531874405</v>
      </c>
    </row>
    <row r="15" spans="1:15" s="25" customFormat="1" ht="15">
      <c r="A15" s="6" t="s">
        <v>3</v>
      </c>
      <c r="B15" s="10">
        <v>4859</v>
      </c>
      <c r="C15" s="11">
        <v>-0.041887593834480666</v>
      </c>
      <c r="D15" s="6"/>
      <c r="E15" s="10">
        <v>6669.96</v>
      </c>
      <c r="F15" s="11">
        <v>0.37270220209919735</v>
      </c>
      <c r="G15" s="6"/>
      <c r="H15" s="10">
        <v>6861</v>
      </c>
      <c r="I15" s="11">
        <v>0.028641850925642726</v>
      </c>
      <c r="J15" s="23"/>
      <c r="K15" s="10">
        <v>7136</v>
      </c>
      <c r="L15" s="11">
        <v>0.040081620754991984</v>
      </c>
      <c r="M15" s="6"/>
      <c r="N15" s="10">
        <v>8255</v>
      </c>
      <c r="O15" s="24">
        <v>0.15681053811659193</v>
      </c>
    </row>
    <row r="16" spans="1:15" s="25" customFormat="1" ht="15">
      <c r="A16" s="6" t="s">
        <v>4</v>
      </c>
      <c r="B16" s="10">
        <v>15267</v>
      </c>
      <c r="C16" s="11">
        <v>0.238420480539918</v>
      </c>
      <c r="D16" s="6"/>
      <c r="E16" s="10">
        <v>14386.17</v>
      </c>
      <c r="F16" s="11">
        <v>-0.05769502849282766</v>
      </c>
      <c r="G16" s="6"/>
      <c r="H16" s="10">
        <v>14440</v>
      </c>
      <c r="I16" s="11">
        <v>0.003741788120118136</v>
      </c>
      <c r="J16" s="23"/>
      <c r="K16" s="10">
        <v>18218</v>
      </c>
      <c r="L16" s="11">
        <v>0.2616343490304709</v>
      </c>
      <c r="M16" s="6"/>
      <c r="N16" s="10">
        <v>19126</v>
      </c>
      <c r="O16" s="24">
        <v>0.04984081677461851</v>
      </c>
    </row>
    <row r="17" spans="1:15" s="25" customFormat="1" ht="15">
      <c r="A17" s="6" t="s">
        <v>5</v>
      </c>
      <c r="B17" s="10">
        <v>3339.63</v>
      </c>
      <c r="C17" s="11">
        <v>-0.04418145392100741</v>
      </c>
      <c r="D17" s="6"/>
      <c r="E17" s="10">
        <v>6042</v>
      </c>
      <c r="F17" s="11">
        <v>0.8091824543437446</v>
      </c>
      <c r="G17" s="6"/>
      <c r="H17" s="10">
        <v>4129</v>
      </c>
      <c r="I17" s="11">
        <v>-0.3166170142336974</v>
      </c>
      <c r="J17" s="23"/>
      <c r="K17" s="10">
        <v>4595</v>
      </c>
      <c r="L17" s="24">
        <v>0.11286025672075563</v>
      </c>
      <c r="M17" s="6"/>
      <c r="N17" s="10">
        <v>4205</v>
      </c>
      <c r="O17" s="24">
        <v>-0.08487486398258977</v>
      </c>
    </row>
    <row r="18" spans="1:15" s="25" customFormat="1" ht="15">
      <c r="A18" s="12" t="s">
        <v>6</v>
      </c>
      <c r="B18" s="13">
        <v>26227.63</v>
      </c>
      <c r="C18" s="14">
        <v>0.16726874930738622</v>
      </c>
      <c r="D18" s="15"/>
      <c r="E18" s="13">
        <v>29238.059999999998</v>
      </c>
      <c r="F18" s="14">
        <v>0.1147808627771551</v>
      </c>
      <c r="G18" s="15"/>
      <c r="H18" s="13">
        <v>28380</v>
      </c>
      <c r="I18" s="14">
        <v>-0.0293473643600156</v>
      </c>
      <c r="J18" s="26"/>
      <c r="K18" s="27">
        <v>32051</v>
      </c>
      <c r="L18" s="28">
        <v>0.12935165609584215</v>
      </c>
      <c r="M18" s="15"/>
      <c r="N18" s="13">
        <v>34012</v>
      </c>
      <c r="O18" s="30">
        <v>0.061183738416898066</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2502</v>
      </c>
      <c r="C21" s="24">
        <v>0.031327287716405604</v>
      </c>
      <c r="D21" s="6"/>
      <c r="E21" s="10">
        <v>2547</v>
      </c>
      <c r="F21" s="24">
        <v>0.017985611510791366</v>
      </c>
      <c r="G21" s="6"/>
      <c r="H21" s="10">
        <v>2660</v>
      </c>
      <c r="I21" s="24">
        <v>0.04436592069100903</v>
      </c>
      <c r="J21" s="6"/>
      <c r="K21" s="10">
        <v>4545</v>
      </c>
      <c r="L21" s="24">
        <v>0.7086466165413534</v>
      </c>
      <c r="M21" s="6"/>
      <c r="N21" s="10">
        <v>3141.72</v>
      </c>
      <c r="O21" s="24">
        <v>-0.3087524752475248</v>
      </c>
    </row>
    <row r="22" spans="1:15" s="3" customFormat="1" ht="15">
      <c r="A22" s="6" t="s">
        <v>3</v>
      </c>
      <c r="B22" s="10">
        <v>7633.89</v>
      </c>
      <c r="C22" s="24">
        <v>-0.07524046032707446</v>
      </c>
      <c r="D22" s="6"/>
      <c r="E22" s="10">
        <v>8806</v>
      </c>
      <c r="F22" s="24">
        <v>0.15354033133828227</v>
      </c>
      <c r="G22" s="6"/>
      <c r="H22" s="10">
        <v>3842</v>
      </c>
      <c r="I22" s="24">
        <v>-0.5637065637065637</v>
      </c>
      <c r="J22" s="6"/>
      <c r="K22" s="10">
        <v>6366</v>
      </c>
      <c r="L22" s="24">
        <v>0.6569495054659031</v>
      </c>
      <c r="M22" s="6"/>
      <c r="N22" s="10">
        <v>5691.23</v>
      </c>
      <c r="O22" s="24">
        <v>-0.10599591580270193</v>
      </c>
    </row>
    <row r="23" spans="1:15" s="3" customFormat="1" ht="15">
      <c r="A23" s="6" t="s">
        <v>4</v>
      </c>
      <c r="B23" s="10">
        <v>20470.88</v>
      </c>
      <c r="C23" s="24">
        <v>0.07031684617797768</v>
      </c>
      <c r="D23" s="6"/>
      <c r="E23" s="10">
        <v>23532</v>
      </c>
      <c r="F23" s="24">
        <v>0.14953533995607413</v>
      </c>
      <c r="G23" s="6"/>
      <c r="H23" s="10">
        <v>7549</v>
      </c>
      <c r="I23" s="24">
        <v>-0.6792027876933537</v>
      </c>
      <c r="J23" s="6"/>
      <c r="K23" s="10">
        <v>5956</v>
      </c>
      <c r="L23" s="24">
        <v>-0.21102132732812293</v>
      </c>
      <c r="M23" s="6"/>
      <c r="N23" s="10">
        <v>5434.39</v>
      </c>
      <c r="O23" s="24">
        <v>-0.08757723304231022</v>
      </c>
    </row>
    <row r="24" spans="1:15" s="3" customFormat="1" ht="15">
      <c r="A24" s="6" t="s">
        <v>5</v>
      </c>
      <c r="B24" s="10">
        <v>5387</v>
      </c>
      <c r="C24" s="24">
        <v>0.28109393579072534</v>
      </c>
      <c r="D24" s="6"/>
      <c r="E24" s="10">
        <v>4514</v>
      </c>
      <c r="F24" s="24">
        <v>-0.16205680341563022</v>
      </c>
      <c r="G24" s="6"/>
      <c r="H24" s="10">
        <v>6217</v>
      </c>
      <c r="I24" s="24">
        <v>0.3772707133362871</v>
      </c>
      <c r="J24" s="6"/>
      <c r="K24" s="10">
        <v>4881</v>
      </c>
      <c r="L24" s="24">
        <v>-0.21489464371883546</v>
      </c>
      <c r="M24" s="6"/>
      <c r="N24" s="10">
        <v>3674.25</v>
      </c>
      <c r="O24" s="24">
        <v>-0.24723417332513828</v>
      </c>
    </row>
    <row r="25" spans="1:15" s="3" customFormat="1" ht="15">
      <c r="A25" s="12" t="s">
        <v>6</v>
      </c>
      <c r="B25" s="13">
        <v>35993.770000000004</v>
      </c>
      <c r="C25" s="31">
        <v>0.0582667881924028</v>
      </c>
      <c r="D25" s="15"/>
      <c r="E25" s="13">
        <v>39399</v>
      </c>
      <c r="F25" s="31">
        <v>0.09460609433243573</v>
      </c>
      <c r="G25" s="15"/>
      <c r="H25" s="13">
        <v>20268</v>
      </c>
      <c r="I25" s="31">
        <v>-0.4855706997639534</v>
      </c>
      <c r="J25" s="15"/>
      <c r="K25" s="13">
        <v>21748</v>
      </c>
      <c r="L25" s="31">
        <v>0.07302151174264851</v>
      </c>
      <c r="M25" s="15"/>
      <c r="N25" s="13">
        <v>17941.59</v>
      </c>
      <c r="O25" s="30">
        <v>-0.17502345043222364</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3229.99</v>
      </c>
      <c r="C28" s="24">
        <v>0.028096074761595556</v>
      </c>
      <c r="D28" s="6"/>
      <c r="E28" s="10">
        <v>2439.88</v>
      </c>
      <c r="F28" s="24">
        <v>-0.24461685639893613</v>
      </c>
      <c r="G28" s="6"/>
      <c r="H28" s="10">
        <v>4235.63</v>
      </c>
      <c r="I28" s="24">
        <v>0.7359993114415463</v>
      </c>
      <c r="J28" s="6"/>
      <c r="K28" s="10">
        <v>3828</v>
      </c>
      <c r="L28" s="24">
        <v>-0.09623833998720381</v>
      </c>
      <c r="M28" s="6"/>
      <c r="N28" s="10">
        <v>4600.64</v>
      </c>
      <c r="O28" s="24">
        <v>0.2018390804597702</v>
      </c>
    </row>
    <row r="29" spans="1:15" s="3" customFormat="1" ht="15">
      <c r="A29" s="6" t="s">
        <v>3</v>
      </c>
      <c r="B29" s="10">
        <v>4826.6</v>
      </c>
      <c r="C29" s="24">
        <v>-0.15192322222085547</v>
      </c>
      <c r="D29" s="6"/>
      <c r="E29" s="10">
        <v>4067.37</v>
      </c>
      <c r="F29" s="24">
        <v>-0.15730120581776</v>
      </c>
      <c r="G29" s="6"/>
      <c r="H29" s="10">
        <v>6326.49</v>
      </c>
      <c r="I29" s="24">
        <v>0.5554252502231172</v>
      </c>
      <c r="J29" s="6"/>
      <c r="K29" s="10">
        <v>6062.48</v>
      </c>
      <c r="L29" s="24">
        <v>-0.041730880788557356</v>
      </c>
      <c r="M29" s="6"/>
      <c r="N29" s="10">
        <v>6832.1</v>
      </c>
      <c r="O29" s="24">
        <v>0.12694804766366255</v>
      </c>
    </row>
    <row r="30" spans="1:15" s="3" customFormat="1" ht="15">
      <c r="A30" s="6" t="s">
        <v>4</v>
      </c>
      <c r="B30" s="10">
        <v>8230.26</v>
      </c>
      <c r="C30" s="24">
        <v>0.5144772458362391</v>
      </c>
      <c r="D30" s="6"/>
      <c r="E30" s="10">
        <v>7685.72</v>
      </c>
      <c r="F30" s="24">
        <v>-0.06616315887954936</v>
      </c>
      <c r="G30" s="6"/>
      <c r="H30" s="10">
        <v>8963.17</v>
      </c>
      <c r="I30" s="24">
        <v>0.16621084296591598</v>
      </c>
      <c r="J30" s="6"/>
      <c r="K30" s="10">
        <v>10609.05</v>
      </c>
      <c r="L30" s="24">
        <v>0.18362699803752458</v>
      </c>
      <c r="M30" s="6"/>
      <c r="N30" s="10">
        <v>12862.61</v>
      </c>
      <c r="O30" s="24">
        <v>0.21241864257402893</v>
      </c>
    </row>
    <row r="31" spans="1:15" s="3" customFormat="1" ht="15">
      <c r="A31" s="6" t="s">
        <v>5</v>
      </c>
      <c r="B31" s="10">
        <v>3797.06</v>
      </c>
      <c r="C31" s="24">
        <v>0.03342450840307544</v>
      </c>
      <c r="D31" s="6"/>
      <c r="E31" s="10">
        <v>4388.56</v>
      </c>
      <c r="F31" s="24">
        <v>0.15577841803921993</v>
      </c>
      <c r="G31" s="6"/>
      <c r="H31" s="10">
        <v>7010.19</v>
      </c>
      <c r="I31" s="24">
        <v>0.5973781832765187</v>
      </c>
      <c r="J31" s="6"/>
      <c r="K31" s="10">
        <v>6929.33</v>
      </c>
      <c r="L31" s="24">
        <v>-0.011534637434933957</v>
      </c>
      <c r="M31" s="6"/>
      <c r="N31" s="10">
        <v>7340.09</v>
      </c>
      <c r="O31" s="24">
        <v>0.05927845837909296</v>
      </c>
    </row>
    <row r="32" spans="1:15" s="3" customFormat="1" ht="15">
      <c r="A32" s="12" t="s">
        <v>6</v>
      </c>
      <c r="B32" s="13">
        <v>20083.91</v>
      </c>
      <c r="C32" s="31">
        <v>0.11940524780691118</v>
      </c>
      <c r="D32" s="15"/>
      <c r="E32" s="13">
        <v>18581.530000000002</v>
      </c>
      <c r="F32" s="31">
        <v>-0.07480515497231353</v>
      </c>
      <c r="G32" s="15"/>
      <c r="H32" s="13">
        <v>26535.48</v>
      </c>
      <c r="I32" s="31">
        <v>0.4280567854207913</v>
      </c>
      <c r="J32" s="15"/>
      <c r="K32" s="13">
        <v>27428.86</v>
      </c>
      <c r="L32" s="31">
        <v>0.033667376659476334</v>
      </c>
      <c r="M32" s="15"/>
      <c r="N32" s="13">
        <v>31635.440000000002</v>
      </c>
      <c r="O32" s="30">
        <v>0.15336328232380061</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4826.91</v>
      </c>
      <c r="C35" s="24">
        <v>0.04918228768171374</v>
      </c>
      <c r="D35" s="6"/>
      <c r="E35" s="10">
        <v>4412.75</v>
      </c>
      <c r="F35" s="24">
        <v>-0.08580230416560489</v>
      </c>
      <c r="G35" s="6"/>
      <c r="H35" s="10">
        <v>4034.8</v>
      </c>
      <c r="I35" s="24">
        <v>-0.08564953826978637</v>
      </c>
      <c r="J35" s="6"/>
      <c r="K35" s="10">
        <v>5489.19</v>
      </c>
      <c r="L35" s="24">
        <v>0.3604614850798055</v>
      </c>
      <c r="M35" s="29"/>
      <c r="N35" s="10">
        <v>6077.98</v>
      </c>
      <c r="O35" s="24">
        <v>0.10726354890247924</v>
      </c>
    </row>
    <row r="36" spans="1:15" s="25" customFormat="1" ht="15">
      <c r="A36" s="6" t="s">
        <v>3</v>
      </c>
      <c r="B36" s="10">
        <v>6841.04</v>
      </c>
      <c r="C36" s="24">
        <v>0.0013085288564276868</v>
      </c>
      <c r="D36" s="6"/>
      <c r="E36" s="10">
        <v>7471.38</v>
      </c>
      <c r="F36" s="24">
        <v>0.09214096102347014</v>
      </c>
      <c r="G36" s="6"/>
      <c r="H36" s="10">
        <v>7485.29</v>
      </c>
      <c r="I36" s="24">
        <v>0.0018617711855105556</v>
      </c>
      <c r="J36" s="6"/>
      <c r="K36" s="10">
        <v>7264.23</v>
      </c>
      <c r="L36" s="24">
        <v>-0.029532589919695883</v>
      </c>
      <c r="M36" s="29"/>
      <c r="N36" s="10">
        <v>6942.44</v>
      </c>
      <c r="O36" s="24">
        <v>-0.04429788153734119</v>
      </c>
    </row>
    <row r="37" spans="1:15" s="25" customFormat="1" ht="15">
      <c r="A37" s="6" t="s">
        <v>4</v>
      </c>
      <c r="B37" s="10">
        <v>12943.7</v>
      </c>
      <c r="C37" s="24">
        <v>0.00630431926335325</v>
      </c>
      <c r="D37" s="6"/>
      <c r="E37" s="10">
        <v>11182.09</v>
      </c>
      <c r="F37" s="24">
        <v>-0.13609787000625792</v>
      </c>
      <c r="G37" s="6"/>
      <c r="H37" s="10">
        <v>12565.48</v>
      </c>
      <c r="I37" s="24">
        <v>0.12371479750207692</v>
      </c>
      <c r="J37" s="6"/>
      <c r="K37" s="10">
        <v>12919.14</v>
      </c>
      <c r="L37" s="24">
        <v>0.028145363328738723</v>
      </c>
      <c r="M37" s="29"/>
      <c r="N37" s="10">
        <v>15295.22</v>
      </c>
      <c r="O37" s="24">
        <v>0.18391936305357787</v>
      </c>
    </row>
    <row r="38" spans="1:15" s="25" customFormat="1" ht="15">
      <c r="A38" s="6" t="s">
        <v>5</v>
      </c>
      <c r="B38" s="10">
        <v>8358.67</v>
      </c>
      <c r="C38" s="24">
        <v>0.13876941563386824</v>
      </c>
      <c r="D38" s="6"/>
      <c r="E38" s="10">
        <v>7333.51</v>
      </c>
      <c r="F38" s="24">
        <v>-0.12264630617071853</v>
      </c>
      <c r="G38" s="6"/>
      <c r="H38" s="10">
        <v>8051.66</v>
      </c>
      <c r="I38" s="24">
        <v>0.09792718629960273</v>
      </c>
      <c r="J38" s="6"/>
      <c r="K38" s="10">
        <v>8266.08</v>
      </c>
      <c r="L38" s="24">
        <v>0.02663053333101498</v>
      </c>
      <c r="M38" s="29"/>
      <c r="N38" s="10">
        <v>10187.62</v>
      </c>
      <c r="O38" s="24">
        <v>0.2324608520604689</v>
      </c>
    </row>
    <row r="39" spans="1:15" s="25" customFormat="1" ht="15">
      <c r="A39" s="12" t="s">
        <v>6</v>
      </c>
      <c r="B39" s="13">
        <v>32970.32</v>
      </c>
      <c r="C39" s="28">
        <v>0.042195714679485956</v>
      </c>
      <c r="D39" s="15"/>
      <c r="E39" s="13">
        <v>30399.730000000003</v>
      </c>
      <c r="F39" s="28">
        <v>-0.07796678952463902</v>
      </c>
      <c r="G39" s="15"/>
      <c r="H39" s="13">
        <v>32137.23</v>
      </c>
      <c r="I39" s="28">
        <v>0.05715511289080515</v>
      </c>
      <c r="J39" s="15"/>
      <c r="K39" s="13">
        <v>33938.64</v>
      </c>
      <c r="L39" s="28">
        <v>0.05605367979754322</v>
      </c>
      <c r="M39" s="15"/>
      <c r="N39" s="13">
        <v>38503.26</v>
      </c>
      <c r="O39" s="33">
        <v>0.13449625559539224</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7138.98</v>
      </c>
      <c r="C42" s="24">
        <v>0.17456457573075265</v>
      </c>
      <c r="D42" s="6"/>
      <c r="E42" s="10">
        <v>8754.67</v>
      </c>
      <c r="F42" s="24">
        <v>0.22631944619539496</v>
      </c>
      <c r="G42" s="6"/>
      <c r="H42" s="34">
        <v>9198.44</v>
      </c>
      <c r="I42" s="35">
        <v>0.05068951770883431</v>
      </c>
      <c r="J42" s="29"/>
      <c r="K42" s="34">
        <v>10198.9</v>
      </c>
      <c r="L42" s="35">
        <v>0.1087640947812889</v>
      </c>
      <c r="M42" s="29"/>
      <c r="N42" s="34">
        <v>13506.67</v>
      </c>
      <c r="O42" s="24">
        <v>0.3243261528204023</v>
      </c>
    </row>
    <row r="43" spans="1:15" s="3" customFormat="1" ht="15">
      <c r="A43" s="6" t="s">
        <v>3</v>
      </c>
      <c r="B43" s="10">
        <v>9580.07</v>
      </c>
      <c r="C43" s="24">
        <v>0.379928382528333</v>
      </c>
      <c r="D43" s="6"/>
      <c r="E43" s="10">
        <v>11283.56</v>
      </c>
      <c r="F43" s="24">
        <v>0.17781602848413422</v>
      </c>
      <c r="G43" s="6"/>
      <c r="H43" s="34">
        <v>11653.07</v>
      </c>
      <c r="I43" s="35">
        <v>0.032747643474222696</v>
      </c>
      <c r="J43" s="29"/>
      <c r="K43" s="34">
        <v>14037.65</v>
      </c>
      <c r="L43" s="35">
        <v>0.20463105430586104</v>
      </c>
      <c r="M43" s="29"/>
      <c r="N43" s="34">
        <v>13888.35</v>
      </c>
      <c r="O43" s="24">
        <v>-0.010635683323063281</v>
      </c>
    </row>
    <row r="44" spans="1:15" s="3" customFormat="1" ht="15">
      <c r="A44" s="6" t="s">
        <v>4</v>
      </c>
      <c r="B44" s="10">
        <v>17555.11</v>
      </c>
      <c r="C44" s="24">
        <v>0.14775138899603937</v>
      </c>
      <c r="D44" s="6"/>
      <c r="E44" s="10">
        <v>19379.8</v>
      </c>
      <c r="F44" s="24">
        <v>0.1039406759627253</v>
      </c>
      <c r="G44" s="6"/>
      <c r="H44" s="34">
        <v>20956.85</v>
      </c>
      <c r="I44" s="35">
        <v>0.08137596879224757</v>
      </c>
      <c r="J44" s="29"/>
      <c r="K44" s="34">
        <v>23194.48</v>
      </c>
      <c r="L44" s="35">
        <v>0.10677320303385295</v>
      </c>
      <c r="M44" s="29"/>
      <c r="N44" s="34">
        <v>26405.65</v>
      </c>
      <c r="O44" s="24">
        <v>0.1384454404668698</v>
      </c>
    </row>
    <row r="45" spans="1:15" s="3" customFormat="1" ht="15">
      <c r="A45" s="6" t="s">
        <v>5</v>
      </c>
      <c r="B45" s="10">
        <v>15866.19</v>
      </c>
      <c r="C45" s="24">
        <v>0.5573990784893822</v>
      </c>
      <c r="D45" s="6"/>
      <c r="E45" s="10">
        <v>13731.74</v>
      </c>
      <c r="F45" s="24">
        <v>-0.13452820116234587</v>
      </c>
      <c r="G45" s="6"/>
      <c r="H45" s="34">
        <v>14872.77</v>
      </c>
      <c r="I45" s="35">
        <v>0.08309434929586496</v>
      </c>
      <c r="J45" s="29"/>
      <c r="K45" s="34">
        <v>18057.78</v>
      </c>
      <c r="L45" s="35">
        <v>0.21415042389548136</v>
      </c>
      <c r="M45" s="29"/>
      <c r="N45" s="34">
        <v>18152.92</v>
      </c>
      <c r="O45" s="24">
        <v>0.0052686432108486995</v>
      </c>
    </row>
    <row r="46" spans="1:15" s="3" customFormat="1" ht="15">
      <c r="A46" s="12" t="s">
        <v>6</v>
      </c>
      <c r="B46" s="13">
        <v>50140.350000000006</v>
      </c>
      <c r="C46" s="31">
        <v>0.3022364859495015</v>
      </c>
      <c r="D46" s="15"/>
      <c r="E46" s="13">
        <v>53149.77</v>
      </c>
      <c r="F46" s="31">
        <v>0.06001992407312655</v>
      </c>
      <c r="G46" s="15"/>
      <c r="H46" s="13">
        <v>56681.130000000005</v>
      </c>
      <c r="I46" s="31">
        <v>0.0664416798040708</v>
      </c>
      <c r="J46" s="15"/>
      <c r="K46" s="13">
        <v>65488.81</v>
      </c>
      <c r="L46" s="31">
        <v>0.155389986050031</v>
      </c>
      <c r="M46" s="15"/>
      <c r="N46" s="13">
        <v>71953.59</v>
      </c>
      <c r="O46" s="30">
        <v>0.09871579587413482</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41">
        <v>11881.06</v>
      </c>
      <c r="C49" s="42">
        <v>-0.12035609073146827</v>
      </c>
      <c r="D49" s="43"/>
      <c r="E49" s="41">
        <v>16542.02</v>
      </c>
      <c r="F49" s="42">
        <v>0.3923016969866326</v>
      </c>
      <c r="G49" s="43"/>
      <c r="H49" s="41">
        <v>16794.99</v>
      </c>
      <c r="I49" s="42">
        <v>0.015292570073062488</v>
      </c>
      <c r="J49" s="43"/>
      <c r="K49" s="41">
        <f>'[3]Sheet1'!$B$50</f>
        <v>12959.61</v>
      </c>
      <c r="L49" s="44">
        <f>IF(AND(K49=0),"(+0%)",(K49-H49)/H49)</f>
        <v>-0.2283645301366658</v>
      </c>
      <c r="M49" s="45"/>
      <c r="N49" s="41">
        <f>'[3]Sheet1'!$H$50</f>
        <v>23131.34</v>
      </c>
      <c r="O49" s="42">
        <f>IF(AND(N49=0),"(+0%)",(N49-K49)/K49)</f>
        <v>0.784879328930423</v>
      </c>
    </row>
    <row r="50" spans="1:15" s="25" customFormat="1" ht="15">
      <c r="A50" s="6" t="s">
        <v>3</v>
      </c>
      <c r="B50" s="41">
        <v>15086.08</v>
      </c>
      <c r="C50" s="42">
        <v>0.08623990610835697</v>
      </c>
      <c r="D50" s="43"/>
      <c r="E50" s="41">
        <v>15138.53</v>
      </c>
      <c r="F50" s="42">
        <v>0.0034767149584252984</v>
      </c>
      <c r="G50" s="43"/>
      <c r="H50" s="41">
        <v>16850.09</v>
      </c>
      <c r="I50" s="42">
        <v>0.11305985455655201</v>
      </c>
      <c r="J50" s="43"/>
      <c r="K50" s="41">
        <f>'[3]Sheet1'!$C$50</f>
        <v>12974.14</v>
      </c>
      <c r="L50" s="44">
        <f>IF(AND(K50=0),"(+0%)",(K50-H50)/H50)</f>
        <v>-0.230025477608725</v>
      </c>
      <c r="M50" s="45"/>
      <c r="N50" s="41">
        <f>'[3]Sheet1'!$I$50</f>
        <v>25361.4</v>
      </c>
      <c r="O50" s="42">
        <f>IF(AND(N50=0),"(+0%)",(N50-K50)/K50)</f>
        <v>0.954765402562328</v>
      </c>
    </row>
    <row r="51" spans="1:15" s="25" customFormat="1" ht="15">
      <c r="A51" s="6" t="s">
        <v>4</v>
      </c>
      <c r="B51" s="41">
        <v>27133.19</v>
      </c>
      <c r="C51" s="42">
        <v>0.02755243669441946</v>
      </c>
      <c r="D51" s="43"/>
      <c r="E51" s="41">
        <v>30456.77</v>
      </c>
      <c r="F51" s="42">
        <v>0.12249131045778258</v>
      </c>
      <c r="G51" s="43"/>
      <c r="H51" s="41">
        <v>30368.19</v>
      </c>
      <c r="I51" s="42">
        <v>-0.002908384572625454</v>
      </c>
      <c r="J51" s="43"/>
      <c r="K51" s="41">
        <f>'[3]Sheet1'!$D$50</f>
        <v>28339.7</v>
      </c>
      <c r="L51" s="44">
        <f>IF(AND(K51=0),"(+0%)",(K51-H51)/H51)</f>
        <v>-0.06679653940521309</v>
      </c>
      <c r="M51" s="45"/>
      <c r="N51" s="41">
        <f>'[3]Sheet1'!$J$50</f>
        <v>48225.36</v>
      </c>
      <c r="O51" s="42">
        <f>IF(AND(N51=0),"(+0%)",(N51-K51)/K51)</f>
        <v>0.7016891498498572</v>
      </c>
    </row>
    <row r="52" spans="1:15" s="25" customFormat="1" ht="15">
      <c r="A52" s="6" t="s">
        <v>5</v>
      </c>
      <c r="B52" s="41">
        <v>18310.82</v>
      </c>
      <c r="C52" s="42">
        <v>0.00869832511794254</v>
      </c>
      <c r="D52" s="43"/>
      <c r="E52" s="41">
        <v>23813.73</v>
      </c>
      <c r="F52" s="42">
        <v>0.30052777538089503</v>
      </c>
      <c r="G52" s="43"/>
      <c r="H52" s="41">
        <v>22710.86</v>
      </c>
      <c r="I52" s="42">
        <v>-0.046312358458754636</v>
      </c>
      <c r="J52" s="43"/>
      <c r="K52" s="41">
        <f>'[3]Sheet1'!$E$50</f>
        <v>27355.6</v>
      </c>
      <c r="L52" s="44">
        <f>IF(AND(K52=0),"(+0%)",(K52-H52)/H52)</f>
        <v>0.20451625345759683</v>
      </c>
      <c r="M52" s="45"/>
      <c r="N52" s="41">
        <f>'[3]Sheet1'!$K$50</f>
        <v>29741.03</v>
      </c>
      <c r="O52" s="42">
        <f>IF(AND(N52=0),"(+0%)",(N52-K52)/K52)</f>
        <v>0.0872007925251137</v>
      </c>
    </row>
    <row r="53" spans="1:15" s="25" customFormat="1" ht="15">
      <c r="A53" s="36" t="s">
        <v>6</v>
      </c>
      <c r="B53" s="46">
        <v>72411.15</v>
      </c>
      <c r="C53" s="47">
        <v>0.006359098969210538</v>
      </c>
      <c r="D53" s="48"/>
      <c r="E53" s="46">
        <v>85951.05</v>
      </c>
      <c r="F53" s="47">
        <v>0.18698639643204135</v>
      </c>
      <c r="G53" s="48"/>
      <c r="H53" s="46">
        <v>86724.13</v>
      </c>
      <c r="I53" s="47">
        <v>0.008994421824980633</v>
      </c>
      <c r="J53" s="48"/>
      <c r="K53" s="49">
        <f>SUM(K49:K52)</f>
        <v>81629.04999999999</v>
      </c>
      <c r="L53" s="50">
        <f>IF((K53=0),"(+0%)",IF((K50=0),((K49-H49)/H49),IF((K51=0),((K49+K50)-(H49+H50))/(H49+H50),IF((K52=0),((K49+K50+K51)-(H49+H50+H51))/(H49+H50+H51),(K53-H53)/H53))))</f>
        <v>-0.058750430820119104</v>
      </c>
      <c r="M53" s="51"/>
      <c r="N53" s="46">
        <f>SUM(N49:N52)</f>
        <v>126459.13</v>
      </c>
      <c r="O53" s="52">
        <f>IF((N53=0),"(+0%)",IF((N50=0),((N49-K49)/K49),IF((N51=0),((N49+N50)-(K49+K50))/(K49+K50),IF((N52=0),((N49+N50+N51)-(K49+K50+K51))/(K49+K50+K51),(N53-K53)/K53))))</f>
        <v>0.549192719993679</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41">
        <f>'[3]Sheet1'!$N$50</f>
        <v>28990.25</v>
      </c>
      <c r="C56" s="42">
        <f>IF(AND(B56=0),"(+0%)",(B56-N49)/N49)</f>
        <v>0.2532888280575185</v>
      </c>
      <c r="D56" s="43"/>
      <c r="E56" s="41">
        <f>'[4]Sheet1'!$B$52</f>
        <v>33682.73</v>
      </c>
      <c r="F56" s="42">
        <f>IF(AND(E56=0),"(+0%)",(E56-B56)/B56)</f>
        <v>0.16186407499072974</v>
      </c>
      <c r="G56" s="43"/>
      <c r="H56" s="41">
        <f>'[4]Sheet1'!$H$52</f>
        <v>0</v>
      </c>
      <c r="I56" s="42" t="str">
        <f>IF(AND(H56=0),"(+0%)",(H56-E56)/E56)</f>
        <v>(+0%)</v>
      </c>
      <c r="J56" s="43"/>
      <c r="K56" s="41">
        <f>'[4]Sheet1'!$N$52</f>
        <v>0</v>
      </c>
      <c r="L56" s="44" t="str">
        <f>IF(AND(K56=0),"(+0%)",(K56-H56)/H56)</f>
        <v>(+0%)</v>
      </c>
      <c r="M56" s="45"/>
      <c r="N56" s="41">
        <v>0</v>
      </c>
      <c r="O56" s="42" t="str">
        <f>IF(AND(N56=0),"(+0%)",(N56-K56)/K56)</f>
        <v>(+0%)</v>
      </c>
    </row>
    <row r="57" spans="1:15" s="25" customFormat="1" ht="15">
      <c r="A57" s="6" t="s">
        <v>3</v>
      </c>
      <c r="B57" s="41">
        <f>'[3]Sheet1'!$O$50</f>
        <v>27951.09</v>
      </c>
      <c r="C57" s="42">
        <f>IF(AND(B57=0),"(+0%)",(B57-N50)/N50)</f>
        <v>0.102111476495777</v>
      </c>
      <c r="D57" s="43"/>
      <c r="E57" s="41">
        <f>'[4]Sheet1'!$C$52</f>
        <v>32303.63</v>
      </c>
      <c r="F57" s="42">
        <f>IF(AND(E57=0),"(+0%)",(E57-B57)/B57)</f>
        <v>0.15571986638088178</v>
      </c>
      <c r="G57" s="43"/>
      <c r="H57" s="41">
        <f>'[4]Sheet1'!$I$52</f>
        <v>0</v>
      </c>
      <c r="I57" s="42" t="str">
        <f>IF(AND(H57=0),"(+0%)",(H57-E57)/E57)</f>
        <v>(+0%)</v>
      </c>
      <c r="J57" s="43"/>
      <c r="K57" s="41">
        <f>'[4]Sheet1'!$O$52</f>
        <v>0</v>
      </c>
      <c r="L57" s="44" t="str">
        <f>IF(AND(K57=0),"(+0%)",(K57-H57)/H57)</f>
        <v>(+0%)</v>
      </c>
      <c r="M57" s="45"/>
      <c r="N57" s="41">
        <v>0</v>
      </c>
      <c r="O57" s="42" t="str">
        <f>IF(AND(N57=0),"(+0%)",(N57-K57)/K57)</f>
        <v>(+0%)</v>
      </c>
    </row>
    <row r="58" spans="1:15" ht="15">
      <c r="A58" s="6" t="s">
        <v>4</v>
      </c>
      <c r="B58" s="41">
        <f>'[3]Sheet1'!$P$50</f>
        <v>39083.04</v>
      </c>
      <c r="C58" s="42">
        <f>IF(AND(B58=0),"(+0%)",(B58-N51)/N51)</f>
        <v>-0.1895749456302659</v>
      </c>
      <c r="D58" s="43"/>
      <c r="E58" s="41">
        <f>'[4]Sheet1'!$D$52</f>
        <v>42035.82</v>
      </c>
      <c r="F58" s="42">
        <f>IF(AND(E58=0),"(+0%)",(E58-B58)/B58)</f>
        <v>0.07555144123896193</v>
      </c>
      <c r="G58" s="43"/>
      <c r="H58" s="41">
        <f>'[4]Sheet1'!$J$52</f>
        <v>0</v>
      </c>
      <c r="I58" s="42" t="str">
        <f>IF(AND(H58=0),"(+0%)",(H58-E58)/E58)</f>
        <v>(+0%)</v>
      </c>
      <c r="J58" s="43"/>
      <c r="K58" s="41">
        <f>'[4]Sheet1'!$P$52</f>
        <v>0</v>
      </c>
      <c r="L58" s="44" t="str">
        <f>IF(AND(K58=0),"(+0%)",(K58-H58)/H58)</f>
        <v>(+0%)</v>
      </c>
      <c r="M58" s="45"/>
      <c r="N58" s="41">
        <v>0</v>
      </c>
      <c r="O58" s="42" t="str">
        <f>IF(AND(N58=0),"(+0%)",(N58-K58)/K58)</f>
        <v>(+0%)</v>
      </c>
    </row>
    <row r="59" spans="1:15" ht="15">
      <c r="A59" s="6" t="s">
        <v>5</v>
      </c>
      <c r="B59" s="41">
        <f>'[3]Sheet1'!$Q$50</f>
        <v>29832.44</v>
      </c>
      <c r="C59" s="42">
        <f>IF(AND(B59=0),"(+0%)",(B59-N52)/N52)</f>
        <v>0.003073531750581599</v>
      </c>
      <c r="D59" s="43"/>
      <c r="E59" s="41">
        <f>'[4]Sheet1'!$E$52</f>
        <v>38685.85</v>
      </c>
      <c r="F59" s="42">
        <f>IF(AND(E59=0),"(+0%)",(E59-B59)/B59)</f>
        <v>0.2967712329263044</v>
      </c>
      <c r="G59" s="43"/>
      <c r="H59" s="41">
        <f>'[4]Sheet1'!$K$52</f>
        <v>0</v>
      </c>
      <c r="I59" s="42" t="str">
        <f>IF(AND(H59=0),"(+0%)",(H59-E59)/E59)</f>
        <v>(+0%)</v>
      </c>
      <c r="J59" s="43"/>
      <c r="K59" s="41">
        <f>'[4]Sheet1'!$Q$52</f>
        <v>0</v>
      </c>
      <c r="L59" s="44" t="str">
        <f>IF(AND(K59=0),"(+0%)",(K59-H59)/H59)</f>
        <v>(+0%)</v>
      </c>
      <c r="M59" s="45"/>
      <c r="N59" s="41">
        <v>0</v>
      </c>
      <c r="O59" s="42" t="str">
        <f>IF(AND(N59=0),"(+0%)",(N59-K59)/K59)</f>
        <v>(+0%)</v>
      </c>
    </row>
    <row r="60" spans="1:15" ht="15">
      <c r="A60" s="36" t="s">
        <v>6</v>
      </c>
      <c r="B60" s="46">
        <f>SUM(B56:B59)</f>
        <v>125856.82</v>
      </c>
      <c r="C60" s="47">
        <f>IF((B60=0),"(+0%)",IF((B57=0),((B56-N49)/N49),IF((B58=0),((B56+B57)-(N49+N50))/(N49+N50),IF((B59=0),((B56+B57+B58)-(N49+N50+N51))/(N49+N50+N51),(B60-N53)/N53))))</f>
        <v>-0.004762882679961483</v>
      </c>
      <c r="D60" s="48"/>
      <c r="E60" s="46">
        <f>SUM(E56:E59)</f>
        <v>146708.03</v>
      </c>
      <c r="F60" s="47">
        <f>IF((E60=0),"(+0%)",IF((E57=0),((E56-B56)/B56),IF((E58=0),((E56+E57)-(B56+B57))/(B56+B57),IF((E59=0),((E56+E57+E58)-(B56+B57+B58))/(B56+B57+B58),(E60-B60)/B60))))</f>
        <v>0.16567405723424436</v>
      </c>
      <c r="G60" s="48"/>
      <c r="H60" s="46">
        <f>SUM(H56:H59)</f>
        <v>0</v>
      </c>
      <c r="I60" s="47" t="str">
        <f>IF((H60=0),"(+0%)",IF((H57=0),((H56-E56)/E56),IF((H58=0),((H56+H57)-(E56+E57))/(E56+E57),IF((H59=0),((H56+H57+H58)-(E56+E57+E58))/(E56+E57+E58),(H60-E60)/E60))))</f>
        <v>(+0%)</v>
      </c>
      <c r="J60" s="48"/>
      <c r="K60" s="49">
        <f>SUM(K56:K59)</f>
        <v>0</v>
      </c>
      <c r="L60" s="50" t="str">
        <f>IF((K60=0),"(+0%)",IF((K57=0),((K56-H56)/H56),IF((K58=0),((K56+K57)-(H56+H57))/(H56+H57),IF((K59=0),((K56+K57+K58)-(H56+H57+H58))/(H56+H57+H58),(K60-H60)/H60))))</f>
        <v>(+0%)</v>
      </c>
      <c r="M60" s="51"/>
      <c r="N60" s="46">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5">
      <selection activeCell="E57" sqref="E57"/>
    </sheetView>
  </sheetViews>
  <sheetFormatPr defaultColWidth="9.140625" defaultRowHeight="12.75"/>
  <cols>
    <col min="1" max="1" width="13.140625" style="6" customWidth="1"/>
    <col min="2" max="2" width="10.57421875" style="6" customWidth="1"/>
    <col min="3" max="3" width="8.8515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0.57421875" style="6" customWidth="1"/>
    <col min="15" max="15" width="10.28125" style="6" customWidth="1"/>
    <col min="16" max="16384" width="9.140625" style="29" customWidth="1"/>
  </cols>
  <sheetData>
    <row r="1" spans="1:15" s="32" customFormat="1" ht="18">
      <c r="A1" s="1" t="s">
        <v>13</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17</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2222</v>
      </c>
      <c r="F7" s="11"/>
      <c r="G7" s="6"/>
      <c r="H7" s="10">
        <v>2101</v>
      </c>
      <c r="I7" s="11">
        <v>-0.054455445544554455</v>
      </c>
      <c r="J7" s="6"/>
      <c r="K7" s="10">
        <v>1930</v>
      </c>
      <c r="L7" s="11">
        <v>-0.08138981437410757</v>
      </c>
      <c r="M7" s="6"/>
      <c r="N7" s="10">
        <v>2146</v>
      </c>
      <c r="O7" s="11">
        <v>0.11191709844559586</v>
      </c>
    </row>
    <row r="8" spans="1:15" s="3" customFormat="1" ht="15">
      <c r="A8" s="6" t="s">
        <v>3</v>
      </c>
      <c r="B8" s="10"/>
      <c r="C8" s="11"/>
      <c r="D8" s="6"/>
      <c r="E8" s="10">
        <v>3248</v>
      </c>
      <c r="F8" s="11"/>
      <c r="G8" s="6"/>
      <c r="H8" s="10">
        <v>3700</v>
      </c>
      <c r="I8" s="11">
        <v>0.13916256157635468</v>
      </c>
      <c r="J8" s="6"/>
      <c r="K8" s="10">
        <v>3361</v>
      </c>
      <c r="L8" s="11">
        <v>-0.09162162162162162</v>
      </c>
      <c r="M8" s="6"/>
      <c r="N8" s="10">
        <v>3798</v>
      </c>
      <c r="O8" s="11">
        <v>0.1300208271347813</v>
      </c>
    </row>
    <row r="9" spans="1:15" s="3" customFormat="1" ht="15">
      <c r="A9" s="6" t="s">
        <v>4</v>
      </c>
      <c r="B9" s="10">
        <v>5345</v>
      </c>
      <c r="C9" s="11"/>
      <c r="D9" s="6"/>
      <c r="E9" s="10">
        <v>5169</v>
      </c>
      <c r="F9" s="11">
        <v>-0.03292797006548176</v>
      </c>
      <c r="G9" s="6"/>
      <c r="H9" s="10">
        <v>6036</v>
      </c>
      <c r="I9" s="11">
        <v>0.1677307022634939</v>
      </c>
      <c r="J9" s="6"/>
      <c r="K9" s="10">
        <v>5466</v>
      </c>
      <c r="L9" s="11">
        <v>-0.09443339960238568</v>
      </c>
      <c r="M9" s="6"/>
      <c r="N9" s="10">
        <v>6510</v>
      </c>
      <c r="O9" s="11">
        <v>0.19099890230515917</v>
      </c>
    </row>
    <row r="10" spans="1:15" s="3" customFormat="1" ht="15">
      <c r="A10" s="6" t="s">
        <v>5</v>
      </c>
      <c r="B10" s="10">
        <v>2833</v>
      </c>
      <c r="C10" s="11"/>
      <c r="D10" s="6"/>
      <c r="E10" s="10">
        <v>2742</v>
      </c>
      <c r="F10" s="11">
        <v>-0.032121426050123546</v>
      </c>
      <c r="G10" s="6"/>
      <c r="H10" s="10">
        <v>3194</v>
      </c>
      <c r="I10" s="11">
        <v>0.1648431801604668</v>
      </c>
      <c r="J10" s="6"/>
      <c r="K10" s="10">
        <v>2830</v>
      </c>
      <c r="L10" s="11">
        <v>-0.11396368190356919</v>
      </c>
      <c r="M10" s="6"/>
      <c r="N10" s="10">
        <v>3669</v>
      </c>
      <c r="O10" s="11">
        <v>0.2964664310954064</v>
      </c>
    </row>
    <row r="11" spans="1:15" s="3" customFormat="1" ht="15">
      <c r="A11" s="12" t="s">
        <v>6</v>
      </c>
      <c r="B11" s="13">
        <v>8178</v>
      </c>
      <c r="C11" s="14"/>
      <c r="D11" s="15"/>
      <c r="E11" s="13">
        <v>13381</v>
      </c>
      <c r="F11" s="14">
        <v>-0.0326485693323551</v>
      </c>
      <c r="G11" s="15"/>
      <c r="H11" s="13">
        <v>15031</v>
      </c>
      <c r="I11" s="16">
        <v>0.12330916971825723</v>
      </c>
      <c r="J11" s="17"/>
      <c r="K11" s="18">
        <v>13587</v>
      </c>
      <c r="L11" s="16">
        <v>-0.0960681258731954</v>
      </c>
      <c r="M11" s="17"/>
      <c r="N11" s="18">
        <v>16123</v>
      </c>
      <c r="O11" s="19">
        <v>0.1866490027231913</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2813</v>
      </c>
      <c r="C14" s="11">
        <v>0.3108108108108108</v>
      </c>
      <c r="D14" s="6"/>
      <c r="E14" s="10">
        <v>3037.38</v>
      </c>
      <c r="F14" s="11">
        <v>0.07976537504443658</v>
      </c>
      <c r="G14" s="6"/>
      <c r="H14" s="10">
        <v>2733</v>
      </c>
      <c r="I14" s="11">
        <v>-0.10021136637496793</v>
      </c>
      <c r="J14" s="23"/>
      <c r="K14" s="10">
        <v>3104</v>
      </c>
      <c r="L14" s="11">
        <v>0.13574826198316867</v>
      </c>
      <c r="M14" s="6"/>
      <c r="N14" s="10">
        <v>3071.38</v>
      </c>
      <c r="O14" s="24">
        <v>-0.010509020618556665</v>
      </c>
    </row>
    <row r="15" spans="1:15" s="25" customFormat="1" ht="15">
      <c r="A15" s="6" t="s">
        <v>3</v>
      </c>
      <c r="B15" s="10">
        <v>4852</v>
      </c>
      <c r="C15" s="11">
        <v>0.2775144813059505</v>
      </c>
      <c r="D15" s="6"/>
      <c r="E15" s="10">
        <v>4787.64</v>
      </c>
      <c r="F15" s="11">
        <v>-0.013264633140972728</v>
      </c>
      <c r="G15" s="6"/>
      <c r="H15" s="10">
        <v>4235</v>
      </c>
      <c r="I15" s="11">
        <v>-0.11543056704347034</v>
      </c>
      <c r="J15" s="23"/>
      <c r="K15" s="10">
        <v>4512</v>
      </c>
      <c r="L15" s="11">
        <v>0.0654073199527745</v>
      </c>
      <c r="M15" s="6"/>
      <c r="N15" s="10">
        <v>6386.16</v>
      </c>
      <c r="O15" s="24">
        <v>0.4153723404255319</v>
      </c>
    </row>
    <row r="16" spans="1:15" s="25" customFormat="1" ht="15">
      <c r="A16" s="6" t="s">
        <v>4</v>
      </c>
      <c r="B16" s="10">
        <v>7217</v>
      </c>
      <c r="C16" s="11">
        <v>0.1086021505376344</v>
      </c>
      <c r="D16" s="6"/>
      <c r="E16" s="10">
        <v>7520.910000000001</v>
      </c>
      <c r="F16" s="11">
        <v>0.04211029513648341</v>
      </c>
      <c r="G16" s="6"/>
      <c r="H16" s="10">
        <v>7040</v>
      </c>
      <c r="I16" s="11">
        <v>-0.0639430600818253</v>
      </c>
      <c r="J16" s="23"/>
      <c r="K16" s="10">
        <v>8882</v>
      </c>
      <c r="L16" s="11">
        <v>0.2616477272727273</v>
      </c>
      <c r="M16" s="6"/>
      <c r="N16" s="10">
        <v>7513.46</v>
      </c>
      <c r="O16" s="24">
        <v>-0.15408016212564737</v>
      </c>
    </row>
    <row r="17" spans="1:15" s="25" customFormat="1" ht="15">
      <c r="A17" s="6" t="s">
        <v>5</v>
      </c>
      <c r="B17" s="10">
        <v>3148.05</v>
      </c>
      <c r="C17" s="11">
        <v>-0.14198691741618966</v>
      </c>
      <c r="D17" s="6"/>
      <c r="E17" s="10">
        <v>4116</v>
      </c>
      <c r="F17" s="11">
        <v>0.3074760566064706</v>
      </c>
      <c r="G17" s="6"/>
      <c r="H17" s="10">
        <v>3713</v>
      </c>
      <c r="I17" s="11">
        <v>-0.097910592808552</v>
      </c>
      <c r="J17" s="23"/>
      <c r="K17" s="10">
        <v>5381</v>
      </c>
      <c r="L17" s="24">
        <v>0.44923242660921087</v>
      </c>
      <c r="M17" s="6"/>
      <c r="N17" s="10">
        <v>3896.03</v>
      </c>
      <c r="O17" s="24">
        <v>-0.2759654339342129</v>
      </c>
    </row>
    <row r="18" spans="1:15" s="25" customFormat="1" ht="15">
      <c r="A18" s="12" t="s">
        <v>6</v>
      </c>
      <c r="B18" s="13">
        <v>18030.05</v>
      </c>
      <c r="C18" s="14">
        <v>0.11828133722012028</v>
      </c>
      <c r="D18" s="15"/>
      <c r="E18" s="13">
        <v>19461.93</v>
      </c>
      <c r="F18" s="14">
        <v>0.07941630777507556</v>
      </c>
      <c r="G18" s="15"/>
      <c r="H18" s="13">
        <v>17721</v>
      </c>
      <c r="I18" s="14">
        <v>-0.0894531015166533</v>
      </c>
      <c r="J18" s="26"/>
      <c r="K18" s="27">
        <v>21879</v>
      </c>
      <c r="L18" s="28">
        <v>0.2346368715083799</v>
      </c>
      <c r="M18" s="15"/>
      <c r="N18" s="13">
        <v>20867.03</v>
      </c>
      <c r="O18" s="30">
        <v>-0.046253028017733955</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3078</v>
      </c>
      <c r="C21" s="24">
        <v>0.0021553829223345503</v>
      </c>
      <c r="D21" s="6"/>
      <c r="E21" s="10">
        <v>2756</v>
      </c>
      <c r="F21" s="24">
        <v>-0.1046133853151397</v>
      </c>
      <c r="G21" s="6"/>
      <c r="H21" s="10">
        <v>3146</v>
      </c>
      <c r="I21" s="24">
        <v>0.14150943396226415</v>
      </c>
      <c r="J21" s="6"/>
      <c r="K21" s="10">
        <v>2946</v>
      </c>
      <c r="L21" s="24">
        <v>-0.06357279084551812</v>
      </c>
      <c r="M21" s="6"/>
      <c r="N21" s="10">
        <v>2793.85</v>
      </c>
      <c r="O21" s="24">
        <v>-0.051646300067888694</v>
      </c>
    </row>
    <row r="22" spans="1:15" s="3" customFormat="1" ht="15">
      <c r="A22" s="6" t="s">
        <v>3</v>
      </c>
      <c r="B22" s="10">
        <v>4517</v>
      </c>
      <c r="C22" s="24">
        <v>-0.29268919037418417</v>
      </c>
      <c r="D22" s="6"/>
      <c r="E22" s="10">
        <v>4308</v>
      </c>
      <c r="F22" s="24">
        <v>-0.04626964799645782</v>
      </c>
      <c r="G22" s="6"/>
      <c r="H22" s="10">
        <v>4780</v>
      </c>
      <c r="I22" s="24">
        <v>0.1095636025998143</v>
      </c>
      <c r="J22" s="6"/>
      <c r="K22" s="10">
        <v>4650</v>
      </c>
      <c r="L22" s="24">
        <v>-0.027196652719665274</v>
      </c>
      <c r="M22" s="6"/>
      <c r="N22" s="10">
        <v>4682.3</v>
      </c>
      <c r="O22" s="24">
        <v>0.0069462365591398244</v>
      </c>
    </row>
    <row r="23" spans="1:15" s="3" customFormat="1" ht="15">
      <c r="A23" s="6" t="s">
        <v>4</v>
      </c>
      <c r="B23" s="10">
        <v>7900</v>
      </c>
      <c r="C23" s="24">
        <v>0.05144633763938318</v>
      </c>
      <c r="D23" s="6"/>
      <c r="E23" s="10">
        <v>6944</v>
      </c>
      <c r="F23" s="24">
        <v>-0.1210126582278481</v>
      </c>
      <c r="G23" s="6"/>
      <c r="H23" s="10">
        <v>7582</v>
      </c>
      <c r="I23" s="24">
        <v>0.0918778801843318</v>
      </c>
      <c r="J23" s="6"/>
      <c r="K23" s="10">
        <v>6380</v>
      </c>
      <c r="L23" s="24">
        <v>-0.1585333685043524</v>
      </c>
      <c r="M23" s="6"/>
      <c r="N23" s="10">
        <v>5028.96</v>
      </c>
      <c r="O23" s="24">
        <v>-0.2117617554858934</v>
      </c>
    </row>
    <row r="24" spans="1:15" s="3" customFormat="1" ht="15">
      <c r="A24" s="6" t="s">
        <v>5</v>
      </c>
      <c r="B24" s="10">
        <v>4213</v>
      </c>
      <c r="C24" s="24">
        <v>0.08135717640777915</v>
      </c>
      <c r="D24" s="6"/>
      <c r="E24" s="10">
        <v>3915</v>
      </c>
      <c r="F24" s="24">
        <v>-0.07073344410159031</v>
      </c>
      <c r="G24" s="6"/>
      <c r="H24" s="10">
        <v>4916</v>
      </c>
      <c r="I24" s="24">
        <v>0.25568326947637293</v>
      </c>
      <c r="J24" s="6"/>
      <c r="K24" s="10">
        <v>4232</v>
      </c>
      <c r="L24" s="24">
        <v>-0.13913751017087062</v>
      </c>
      <c r="M24" s="6"/>
      <c r="N24" s="10">
        <v>3317.1</v>
      </c>
      <c r="O24" s="24">
        <v>-0.21618620037807185</v>
      </c>
    </row>
    <row r="25" spans="1:15" s="3" customFormat="1" ht="15">
      <c r="A25" s="12" t="s">
        <v>6</v>
      </c>
      <c r="B25" s="13">
        <v>19708</v>
      </c>
      <c r="C25" s="31">
        <v>-0.055543601557097436</v>
      </c>
      <c r="D25" s="15"/>
      <c r="E25" s="13">
        <v>17923</v>
      </c>
      <c r="F25" s="31">
        <v>-0.09057235640349097</v>
      </c>
      <c r="G25" s="15"/>
      <c r="H25" s="13">
        <v>20424</v>
      </c>
      <c r="I25" s="31">
        <v>0.13954137142219494</v>
      </c>
      <c r="J25" s="15"/>
      <c r="K25" s="13">
        <v>18208</v>
      </c>
      <c r="L25" s="31">
        <v>-0.10849980415197806</v>
      </c>
      <c r="M25" s="15"/>
      <c r="N25" s="13">
        <v>15822.210000000001</v>
      </c>
      <c r="O25" s="30">
        <v>-0.13102976713532508</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2432.51</v>
      </c>
      <c r="C28" s="24">
        <v>-0.12933407305331343</v>
      </c>
      <c r="D28" s="6"/>
      <c r="E28" s="10">
        <v>3030.23</v>
      </c>
      <c r="F28" s="24">
        <v>0.24572149754780032</v>
      </c>
      <c r="G28" s="6"/>
      <c r="H28" s="10">
        <v>2583.11</v>
      </c>
      <c r="I28" s="24">
        <v>-0.1475531560310603</v>
      </c>
      <c r="J28" s="6"/>
      <c r="K28" s="10">
        <v>2536.9</v>
      </c>
      <c r="L28" s="24">
        <v>-0.017889288493327823</v>
      </c>
      <c r="M28" s="6"/>
      <c r="N28" s="10">
        <v>3128.58</v>
      </c>
      <c r="O28" s="24">
        <v>0.2332295321061137</v>
      </c>
    </row>
    <row r="29" spans="1:15" s="3" customFormat="1" ht="15">
      <c r="A29" s="6" t="s">
        <v>3</v>
      </c>
      <c r="B29" s="10">
        <v>4746.21</v>
      </c>
      <c r="C29" s="24">
        <v>0.013649274928987858</v>
      </c>
      <c r="D29" s="6"/>
      <c r="E29" s="10">
        <v>4434.07</v>
      </c>
      <c r="F29" s="24">
        <v>-0.06576615868240139</v>
      </c>
      <c r="G29" s="6"/>
      <c r="H29" s="10">
        <v>3959.67</v>
      </c>
      <c r="I29" s="24">
        <v>-0.10698974080246809</v>
      </c>
      <c r="J29" s="6"/>
      <c r="K29" s="10">
        <v>4523</v>
      </c>
      <c r="L29" s="24">
        <v>0.1422669060805572</v>
      </c>
      <c r="M29" s="6"/>
      <c r="N29" s="10">
        <v>5361.34</v>
      </c>
      <c r="O29" s="24">
        <v>0.18535043112978114</v>
      </c>
    </row>
    <row r="30" spans="1:15" s="3" customFormat="1" ht="15">
      <c r="A30" s="6" t="s">
        <v>4</v>
      </c>
      <c r="B30" s="10">
        <v>7135.13</v>
      </c>
      <c r="C30" s="24">
        <v>0.4188082625433489</v>
      </c>
      <c r="D30" s="6"/>
      <c r="E30" s="10">
        <v>6563.54</v>
      </c>
      <c r="F30" s="24">
        <v>-0.08010926219984782</v>
      </c>
      <c r="G30" s="6"/>
      <c r="H30" s="10">
        <v>6123.24</v>
      </c>
      <c r="I30" s="24">
        <v>-0.06708270232222249</v>
      </c>
      <c r="J30" s="6"/>
      <c r="K30" s="10">
        <v>6704.58</v>
      </c>
      <c r="L30" s="24">
        <v>0.09493993376055816</v>
      </c>
      <c r="M30" s="6"/>
      <c r="N30" s="10">
        <v>8082.94</v>
      </c>
      <c r="O30" s="24">
        <v>0.20558483902049043</v>
      </c>
    </row>
    <row r="31" spans="1:15" s="3" customFormat="1" ht="15">
      <c r="A31" s="6" t="s">
        <v>5</v>
      </c>
      <c r="B31" s="10">
        <v>3766.89</v>
      </c>
      <c r="C31" s="24">
        <v>0.13559735913900695</v>
      </c>
      <c r="D31" s="6"/>
      <c r="E31" s="10">
        <v>3811.16</v>
      </c>
      <c r="F31" s="24">
        <v>0.011752400521385011</v>
      </c>
      <c r="G31" s="6"/>
      <c r="H31" s="10">
        <v>3851.92</v>
      </c>
      <c r="I31" s="24">
        <v>0.01069490653764214</v>
      </c>
      <c r="J31" s="6"/>
      <c r="K31" s="10">
        <v>3792.8</v>
      </c>
      <c r="L31" s="24">
        <v>-0.015348189993561624</v>
      </c>
      <c r="M31" s="6"/>
      <c r="N31" s="10">
        <v>5740.54</v>
      </c>
      <c r="O31" s="24">
        <v>0.5135361738029951</v>
      </c>
    </row>
    <row r="32" spans="1:15" s="3" customFormat="1" ht="15">
      <c r="A32" s="12" t="s">
        <v>6</v>
      </c>
      <c r="B32" s="13">
        <v>18080.74</v>
      </c>
      <c r="C32" s="31">
        <v>0.1427442816142625</v>
      </c>
      <c r="D32" s="15"/>
      <c r="E32" s="13">
        <v>17839</v>
      </c>
      <c r="F32" s="31">
        <v>-0.013370027996641817</v>
      </c>
      <c r="G32" s="15"/>
      <c r="H32" s="13">
        <v>16517.940000000002</v>
      </c>
      <c r="I32" s="31">
        <v>-0.0740545994730645</v>
      </c>
      <c r="J32" s="15"/>
      <c r="K32" s="13">
        <v>17557.28</v>
      </c>
      <c r="L32" s="31">
        <v>0.06292188977560134</v>
      </c>
      <c r="M32" s="15"/>
      <c r="N32" s="13">
        <v>22313.4</v>
      </c>
      <c r="O32" s="30">
        <v>0.2708916187473232</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3862.22</v>
      </c>
      <c r="C35" s="24">
        <v>0.23449616119773184</v>
      </c>
      <c r="D35" s="6"/>
      <c r="E35" s="10">
        <v>4527.22</v>
      </c>
      <c r="F35" s="24">
        <v>0.17218076650216727</v>
      </c>
      <c r="G35" s="6"/>
      <c r="H35" s="10">
        <v>3890.11</v>
      </c>
      <c r="I35" s="24">
        <v>-0.14072874744324335</v>
      </c>
      <c r="J35" s="6"/>
      <c r="K35" s="10">
        <v>4120.73</v>
      </c>
      <c r="L35" s="24">
        <v>0.059283670641704075</v>
      </c>
      <c r="M35" s="29"/>
      <c r="N35" s="10">
        <v>4938.88</v>
      </c>
      <c r="O35" s="24">
        <v>0.19854491801209995</v>
      </c>
    </row>
    <row r="36" spans="1:15" s="25" customFormat="1" ht="15">
      <c r="A36" s="6" t="s">
        <v>3</v>
      </c>
      <c r="B36" s="10">
        <v>5912.79</v>
      </c>
      <c r="C36" s="24">
        <v>0.10285674849944226</v>
      </c>
      <c r="D36" s="6"/>
      <c r="E36" s="10">
        <v>6780.27</v>
      </c>
      <c r="F36" s="24">
        <v>0.1467124656887866</v>
      </c>
      <c r="G36" s="6"/>
      <c r="H36" s="10">
        <v>7269.06</v>
      </c>
      <c r="I36" s="24">
        <v>0.07209004951130264</v>
      </c>
      <c r="J36" s="6"/>
      <c r="K36" s="10">
        <v>6787.4</v>
      </c>
      <c r="L36" s="24">
        <v>-0.06626166244328713</v>
      </c>
      <c r="M36" s="29"/>
      <c r="N36" s="10">
        <v>8458.73</v>
      </c>
      <c r="O36" s="24">
        <v>0.24624009193505614</v>
      </c>
    </row>
    <row r="37" spans="1:15" s="25" customFormat="1" ht="15">
      <c r="A37" s="6" t="s">
        <v>4</v>
      </c>
      <c r="B37" s="10">
        <v>9746.12</v>
      </c>
      <c r="C37" s="24">
        <v>0.20576423924958015</v>
      </c>
      <c r="D37" s="6"/>
      <c r="E37" s="10">
        <v>10313.52</v>
      </c>
      <c r="F37" s="24">
        <v>0.058218039589087715</v>
      </c>
      <c r="G37" s="6"/>
      <c r="H37" s="10">
        <v>9740.52</v>
      </c>
      <c r="I37" s="24">
        <v>-0.05555814115840178</v>
      </c>
      <c r="J37" s="6"/>
      <c r="K37" s="10">
        <v>11823.82</v>
      </c>
      <c r="L37" s="24">
        <v>0.21387975179969848</v>
      </c>
      <c r="M37" s="29"/>
      <c r="N37" s="10">
        <v>12972.48</v>
      </c>
      <c r="O37" s="24">
        <v>0.09714796064216132</v>
      </c>
    </row>
    <row r="38" spans="1:15" s="25" customFormat="1" ht="15">
      <c r="A38" s="6" t="s">
        <v>5</v>
      </c>
      <c r="B38" s="10">
        <v>6163.5</v>
      </c>
      <c r="C38" s="24">
        <v>0.07367947963083613</v>
      </c>
      <c r="D38" s="6"/>
      <c r="E38" s="10">
        <v>5909.9</v>
      </c>
      <c r="F38" s="24">
        <v>-0.04114545307049572</v>
      </c>
      <c r="G38" s="6"/>
      <c r="H38" s="10">
        <v>6018.94</v>
      </c>
      <c r="I38" s="24">
        <v>0.018450396791823885</v>
      </c>
      <c r="J38" s="6"/>
      <c r="K38" s="10">
        <v>6756.77</v>
      </c>
      <c r="L38" s="24">
        <v>0.12258470760632285</v>
      </c>
      <c r="M38" s="29"/>
      <c r="N38" s="10">
        <v>8385.11</v>
      </c>
      <c r="O38" s="24">
        <v>0.2409938476520586</v>
      </c>
    </row>
    <row r="39" spans="1:15" s="25" customFormat="1" ht="15">
      <c r="A39" s="12" t="s">
        <v>6</v>
      </c>
      <c r="B39" s="13">
        <v>25684.63</v>
      </c>
      <c r="C39" s="28">
        <v>0.15108544641336594</v>
      </c>
      <c r="D39" s="15"/>
      <c r="E39" s="13">
        <v>27530.910000000003</v>
      </c>
      <c r="F39" s="28">
        <v>0.07188267847346846</v>
      </c>
      <c r="G39" s="15"/>
      <c r="H39" s="13">
        <v>26918.63</v>
      </c>
      <c r="I39" s="28">
        <v>-0.02223972981641371</v>
      </c>
      <c r="J39" s="15"/>
      <c r="K39" s="13">
        <v>29488.719999999998</v>
      </c>
      <c r="L39" s="28">
        <v>0.09547625566382822</v>
      </c>
      <c r="M39" s="15"/>
      <c r="N39" s="13">
        <v>34755.2</v>
      </c>
      <c r="O39" s="33">
        <v>0.17859303489605516</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5583.91</v>
      </c>
      <c r="C42" s="24">
        <v>0.13060248477387582</v>
      </c>
      <c r="D42" s="6"/>
      <c r="E42" s="10">
        <v>4319.24</v>
      </c>
      <c r="F42" s="24">
        <v>-0.22648466755373925</v>
      </c>
      <c r="G42" s="6"/>
      <c r="H42" s="34">
        <v>3593.55</v>
      </c>
      <c r="I42" s="35">
        <v>-0.16801335420120198</v>
      </c>
      <c r="J42" s="29"/>
      <c r="K42" s="34">
        <v>4602.25</v>
      </c>
      <c r="L42" s="35">
        <v>0.28069736054876093</v>
      </c>
      <c r="M42" s="29"/>
      <c r="N42" s="34">
        <v>3784.34</v>
      </c>
      <c r="O42" s="24">
        <v>-0.1777195936770058</v>
      </c>
    </row>
    <row r="43" spans="1:15" s="3" customFormat="1" ht="15">
      <c r="A43" s="6" t="s">
        <v>3</v>
      </c>
      <c r="B43" s="10">
        <v>10660.38</v>
      </c>
      <c r="C43" s="24">
        <v>0.2602813897594556</v>
      </c>
      <c r="D43" s="6"/>
      <c r="E43" s="10">
        <v>7123.09</v>
      </c>
      <c r="F43" s="24">
        <v>-0.3318165018507782</v>
      </c>
      <c r="G43" s="6"/>
      <c r="H43" s="34">
        <v>6970.42</v>
      </c>
      <c r="I43" s="35">
        <v>-0.021433113999682733</v>
      </c>
      <c r="J43" s="29"/>
      <c r="K43" s="34">
        <v>6383.07</v>
      </c>
      <c r="L43" s="35">
        <v>-0.08426321512907406</v>
      </c>
      <c r="M43" s="29"/>
      <c r="N43" s="34">
        <v>7780</v>
      </c>
      <c r="O43" s="24">
        <v>0.21884923712257587</v>
      </c>
    </row>
    <row r="44" spans="1:15" s="3" customFormat="1" ht="15">
      <c r="A44" s="6" t="s">
        <v>4</v>
      </c>
      <c r="B44" s="10">
        <v>13106.37</v>
      </c>
      <c r="C44" s="24">
        <v>0.010321079701028735</v>
      </c>
      <c r="D44" s="6"/>
      <c r="E44" s="10">
        <v>8253.9</v>
      </c>
      <c r="F44" s="24">
        <v>-0.37023752572222524</v>
      </c>
      <c r="G44" s="6"/>
      <c r="H44" s="34">
        <v>10468.93</v>
      </c>
      <c r="I44" s="35">
        <v>0.26836162299034405</v>
      </c>
      <c r="J44" s="29"/>
      <c r="K44" s="34">
        <v>9805.97</v>
      </c>
      <c r="L44" s="35">
        <v>-0.06332643355147097</v>
      </c>
      <c r="M44" s="29"/>
      <c r="N44" s="34">
        <v>10336.78</v>
      </c>
      <c r="O44" s="24">
        <v>0.05413130980412966</v>
      </c>
    </row>
    <row r="45" spans="1:15" s="3" customFormat="1" ht="15">
      <c r="A45" s="6" t="s">
        <v>5</v>
      </c>
      <c r="B45" s="10">
        <v>7283.95</v>
      </c>
      <c r="C45" s="24">
        <v>-0.1313232623066365</v>
      </c>
      <c r="D45" s="6"/>
      <c r="E45" s="10">
        <v>5496.94</v>
      </c>
      <c r="F45" s="24">
        <v>-0.24533529197756715</v>
      </c>
      <c r="G45" s="6"/>
      <c r="H45" s="34">
        <v>7534.46</v>
      </c>
      <c r="I45" s="35">
        <v>0.37066440601498296</v>
      </c>
      <c r="J45" s="29"/>
      <c r="K45" s="34">
        <v>5822.61</v>
      </c>
      <c r="L45" s="35">
        <v>-0.22720274578403765</v>
      </c>
      <c r="M45" s="29"/>
      <c r="N45" s="34">
        <v>5883.14</v>
      </c>
      <c r="O45" s="24">
        <v>0.010395681661660433</v>
      </c>
    </row>
    <row r="46" spans="1:15" s="3" customFormat="1" ht="15">
      <c r="A46" s="12" t="s">
        <v>6</v>
      </c>
      <c r="B46" s="13">
        <v>36634.61</v>
      </c>
      <c r="C46" s="31">
        <v>0.054075649111499965</v>
      </c>
      <c r="D46" s="15"/>
      <c r="E46" s="13">
        <v>25193.17</v>
      </c>
      <c r="F46" s="31">
        <v>-0.3123123188700522</v>
      </c>
      <c r="G46" s="15"/>
      <c r="H46" s="13">
        <v>28567.36</v>
      </c>
      <c r="I46" s="31">
        <v>0.13393272859270994</v>
      </c>
      <c r="J46" s="15"/>
      <c r="K46" s="13">
        <v>26613.9</v>
      </c>
      <c r="L46" s="31">
        <v>-0.06838083743125017</v>
      </c>
      <c r="M46" s="15"/>
      <c r="N46" s="13">
        <v>27784.260000000002</v>
      </c>
      <c r="O46" s="30">
        <v>0.04397551655338002</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41">
        <v>3391.88</v>
      </c>
      <c r="C49" s="42">
        <v>-0.10370632659856145</v>
      </c>
      <c r="D49" s="43"/>
      <c r="E49" s="41">
        <v>3588.33</v>
      </c>
      <c r="F49" s="42">
        <v>0.05791773293866523</v>
      </c>
      <c r="G49" s="43"/>
      <c r="H49" s="41">
        <v>3674.49</v>
      </c>
      <c r="I49" s="42">
        <v>0.024011169541262888</v>
      </c>
      <c r="J49" s="43"/>
      <c r="K49" s="41">
        <f>'[3]Sheet1'!$B$51</f>
        <v>4074.48</v>
      </c>
      <c r="L49" s="44">
        <f>IF(AND(K49=0),"(+0%)",(K49-H49)/H49)</f>
        <v>0.1088559228627647</v>
      </c>
      <c r="M49" s="45"/>
      <c r="N49" s="41">
        <f>'[3]Sheet1'!$H$51</f>
        <v>3815.37</v>
      </c>
      <c r="O49" s="42">
        <f>IF(AND(N49=0),"(+0%)",(N49-K49)/K49)</f>
        <v>-0.06359339105849093</v>
      </c>
    </row>
    <row r="50" spans="1:15" s="25" customFormat="1" ht="15">
      <c r="A50" s="6" t="s">
        <v>3</v>
      </c>
      <c r="B50" s="41">
        <v>7362.79</v>
      </c>
      <c r="C50" s="42">
        <v>-0.05362596401028278</v>
      </c>
      <c r="D50" s="43"/>
      <c r="E50" s="41">
        <v>7529.01</v>
      </c>
      <c r="F50" s="42">
        <v>0.022575681229533948</v>
      </c>
      <c r="G50" s="43"/>
      <c r="H50" s="41">
        <v>7732.96</v>
      </c>
      <c r="I50" s="42">
        <v>0.027088554803353936</v>
      </c>
      <c r="J50" s="43"/>
      <c r="K50" s="41">
        <f>'[3]Sheet1'!$C$51</f>
        <v>2714.8</v>
      </c>
      <c r="L50" s="44">
        <f>IF(AND(K50=0),"(+0%)",(K50-H50)/H50)</f>
        <v>-0.6489313277192692</v>
      </c>
      <c r="M50" s="45"/>
      <c r="N50" s="41">
        <f>'[3]Sheet1'!$I$51</f>
        <v>7844.07</v>
      </c>
      <c r="O50" s="42">
        <f>IF(AND(N50=0),"(+0%)",(N50-K50)/K50)</f>
        <v>1.8893730661558858</v>
      </c>
    </row>
    <row r="51" spans="1:15" s="25" customFormat="1" ht="15">
      <c r="A51" s="6" t="s">
        <v>4</v>
      </c>
      <c r="B51" s="41">
        <v>11567.77</v>
      </c>
      <c r="C51" s="42">
        <v>0.11908834279146888</v>
      </c>
      <c r="D51" s="43"/>
      <c r="E51" s="41">
        <v>10941.74</v>
      </c>
      <c r="F51" s="42">
        <v>-0.05411846881464626</v>
      </c>
      <c r="G51" s="43"/>
      <c r="H51" s="41">
        <v>12312.74</v>
      </c>
      <c r="I51" s="42">
        <v>0.12529999798935088</v>
      </c>
      <c r="J51" s="43"/>
      <c r="K51" s="41">
        <f>'[3]Sheet1'!$D$51</f>
        <v>8219.49</v>
      </c>
      <c r="L51" s="44">
        <f>IF(AND(K51=0),"(+0%)",(K51-H51)/H51)</f>
        <v>-0.33244022045458604</v>
      </c>
      <c r="M51" s="45"/>
      <c r="N51" s="41">
        <f>'[3]Sheet1'!$J$51</f>
        <v>13275.59</v>
      </c>
      <c r="O51" s="42">
        <f>IF(AND(N51=0),"(+0%)",(N51-K51)/K51)</f>
        <v>0.615135488941528</v>
      </c>
    </row>
    <row r="52" spans="1:15" s="25" customFormat="1" ht="15">
      <c r="A52" s="6" t="s">
        <v>5</v>
      </c>
      <c r="B52" s="41">
        <v>6909.15</v>
      </c>
      <c r="C52" s="42">
        <v>0.17439836549869614</v>
      </c>
      <c r="D52" s="43"/>
      <c r="E52" s="41">
        <v>5361.75</v>
      </c>
      <c r="F52" s="42">
        <v>-0.2239638739931829</v>
      </c>
      <c r="G52" s="43"/>
      <c r="H52" s="41">
        <v>6041.66</v>
      </c>
      <c r="I52" s="42">
        <v>0.12680747890147803</v>
      </c>
      <c r="J52" s="43"/>
      <c r="K52" s="41">
        <f>'[3]Sheet1'!$E$51</f>
        <v>5197.96</v>
      </c>
      <c r="L52" s="44">
        <f>IF(AND(K52=0),"(+0%)",(K52-H52)/H52)</f>
        <v>-0.13964705064502136</v>
      </c>
      <c r="M52" s="45"/>
      <c r="N52" s="41">
        <f>'[3]Sheet1'!$K$51</f>
        <v>5572.94</v>
      </c>
      <c r="O52" s="42">
        <f>IF(AND(N52=0),"(+0%)",(N52-K52)/K52)</f>
        <v>0.07213983947548645</v>
      </c>
    </row>
    <row r="53" spans="1:15" s="25" customFormat="1" ht="15">
      <c r="A53" s="36" t="s">
        <v>6</v>
      </c>
      <c r="B53" s="46">
        <v>29231.590000000004</v>
      </c>
      <c r="C53" s="47">
        <v>0.05209172387531651</v>
      </c>
      <c r="D53" s="48"/>
      <c r="E53" s="46">
        <v>27420.83</v>
      </c>
      <c r="F53" s="47">
        <v>-0.06194531327238791</v>
      </c>
      <c r="G53" s="48"/>
      <c r="H53" s="46">
        <v>29761.850000000002</v>
      </c>
      <c r="I53" s="47">
        <v>0.08537378336104343</v>
      </c>
      <c r="J53" s="48"/>
      <c r="K53" s="49">
        <f>SUM(K49:K52)</f>
        <v>20206.73</v>
      </c>
      <c r="L53" s="50">
        <f>IF((K53=0),"(+0%)",IF((K50=0),((K49-H49)/H49),IF((K51=0),((K49+K50)-(H49+H50))/(H49+H50),IF((K52=0),((K49+K50+K51)-(H49+H50+H51))/(H49+H50+H51),(K53-H53)/H53))))</f>
        <v>-0.3210526227368259</v>
      </c>
      <c r="M53" s="51"/>
      <c r="N53" s="46">
        <f>SUM(N49:N52)</f>
        <v>30507.969999999998</v>
      </c>
      <c r="O53" s="52">
        <f>IF((N53=0),"(+0%)",IF((N50=0),((N49-K49)/K49),IF((N51=0),((N49+N50)-(K49+K50))/(K49+K50),IF((N52=0),((N49+N50+N51)-(K49+K50+K51))/(K49+K50+K51),(N53-K53)/K53))))</f>
        <v>0.5097925295186306</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41">
        <f>'[3]Sheet1'!$N$51</f>
        <v>5227.02</v>
      </c>
      <c r="C56" s="42">
        <f>IF(AND(B56=0),"(+0%)",(B56-N49)/N49)</f>
        <v>0.36999032859198466</v>
      </c>
      <c r="D56" s="43"/>
      <c r="E56" s="41">
        <f>'[4]Sheet1'!$B$53</f>
        <v>6668.11</v>
      </c>
      <c r="F56" s="42">
        <f>IF(AND(E56=0),"(+0%)",(E56-B56)/B56)</f>
        <v>0.2757001121097679</v>
      </c>
      <c r="G56" s="43"/>
      <c r="H56" s="41">
        <f>'[4]Sheet1'!$H$53</f>
        <v>0</v>
      </c>
      <c r="I56" s="42" t="str">
        <f>IF(AND(H56=0),"(+0%)",(H56-E56)/E56)</f>
        <v>(+0%)</v>
      </c>
      <c r="J56" s="43"/>
      <c r="K56" s="41">
        <f>'[4]Sheet1'!$N$53</f>
        <v>0</v>
      </c>
      <c r="L56" s="44" t="str">
        <f>IF(AND(K56=0),"(+0%)",(K56-H56)/H56)</f>
        <v>(+0%)</v>
      </c>
      <c r="M56" s="45"/>
      <c r="N56" s="41">
        <v>0</v>
      </c>
      <c r="O56" s="42" t="str">
        <f>IF(AND(N56=0),"(+0%)",(N56-K56)/K56)</f>
        <v>(+0%)</v>
      </c>
    </row>
    <row r="57" spans="1:15" s="25" customFormat="1" ht="15">
      <c r="A57" s="6" t="s">
        <v>3</v>
      </c>
      <c r="B57" s="41">
        <f>'[3]Sheet1'!$O$51</f>
        <v>10244.66</v>
      </c>
      <c r="C57" s="42">
        <f>IF(AND(B57=0),"(+0%)",(B57-N50)/N50)</f>
        <v>0.3060388293322217</v>
      </c>
      <c r="D57" s="43"/>
      <c r="E57" s="41">
        <f>'[4]Sheet1'!$C$53</f>
        <v>11172.72</v>
      </c>
      <c r="F57" s="42">
        <f>IF(AND(E57=0),"(+0%)",(E57-B57)/B57)</f>
        <v>0.09058963401420833</v>
      </c>
      <c r="G57" s="43"/>
      <c r="H57" s="41">
        <f>'[4]Sheet1'!$I$53</f>
        <v>0</v>
      </c>
      <c r="I57" s="42" t="str">
        <f>IF(AND(H57=0),"(+0%)",(H57-E57)/E57)</f>
        <v>(+0%)</v>
      </c>
      <c r="J57" s="43"/>
      <c r="K57" s="41">
        <f>'[4]Sheet1'!$O$53</f>
        <v>0</v>
      </c>
      <c r="L57" s="44" t="str">
        <f>IF(AND(K57=0),"(+0%)",(K57-H57)/H57)</f>
        <v>(+0%)</v>
      </c>
      <c r="M57" s="45"/>
      <c r="N57" s="41">
        <v>0</v>
      </c>
      <c r="O57" s="42" t="str">
        <f>IF(AND(N57=0),"(+0%)",(N57-K57)/K57)</f>
        <v>(+0%)</v>
      </c>
    </row>
    <row r="58" spans="1:15" ht="15">
      <c r="A58" s="6" t="s">
        <v>4</v>
      </c>
      <c r="B58" s="41">
        <f>'[3]Sheet1'!$P$51</f>
        <v>18398.13</v>
      </c>
      <c r="C58" s="42">
        <f>IF(AND(B58=0),"(+0%)",(B58-N51)/N51)</f>
        <v>0.3858615699942527</v>
      </c>
      <c r="D58" s="43"/>
      <c r="E58" s="41">
        <f>'[4]Sheet1'!$D$53</f>
        <v>19033.64</v>
      </c>
      <c r="F58" s="42">
        <f>IF(AND(E58=0),"(+0%)",(E58-B58)/B58)</f>
        <v>0.034542097484907344</v>
      </c>
      <c r="G58" s="43"/>
      <c r="H58" s="41">
        <f>'[4]Sheet1'!$J$53</f>
        <v>0</v>
      </c>
      <c r="I58" s="42" t="str">
        <f>IF(AND(H58=0),"(+0%)",(H58-E58)/E58)</f>
        <v>(+0%)</v>
      </c>
      <c r="J58" s="43"/>
      <c r="K58" s="41">
        <f>'[4]Sheet1'!$P$53</f>
        <v>0</v>
      </c>
      <c r="L58" s="44" t="str">
        <f>IF(AND(K58=0),"(+0%)",(K58-H58)/H58)</f>
        <v>(+0%)</v>
      </c>
      <c r="M58" s="45"/>
      <c r="N58" s="41">
        <v>0</v>
      </c>
      <c r="O58" s="42" t="str">
        <f>IF(AND(N58=0),"(+0%)",(N58-K58)/K58)</f>
        <v>(+0%)</v>
      </c>
    </row>
    <row r="59" spans="1:15" ht="15">
      <c r="A59" s="6" t="s">
        <v>5</v>
      </c>
      <c r="B59" s="41">
        <f>'[3]Sheet1'!$Q$51</f>
        <v>7933.53</v>
      </c>
      <c r="C59" s="42">
        <f>IF(AND(B59=0),"(+0%)",(B59-N52)/N52)</f>
        <v>0.4235807311760041</v>
      </c>
      <c r="D59" s="43"/>
      <c r="E59" s="41">
        <f>'[4]Sheet1'!$E$53</f>
        <v>7843.57</v>
      </c>
      <c r="F59" s="42">
        <f>IF(AND(E59=0),"(+0%)",(E59-B59)/B59)</f>
        <v>-0.011339214700139792</v>
      </c>
      <c r="G59" s="43"/>
      <c r="H59" s="41">
        <f>'[4]Sheet1'!$K$53</f>
        <v>0</v>
      </c>
      <c r="I59" s="42" t="str">
        <f>IF(AND(H59=0),"(+0%)",(H59-E59)/E59)</f>
        <v>(+0%)</v>
      </c>
      <c r="J59" s="43"/>
      <c r="K59" s="41">
        <f>'[4]Sheet1'!$Q$53</f>
        <v>0</v>
      </c>
      <c r="L59" s="44" t="str">
        <f>IF(AND(K59=0),"(+0%)",(K59-H59)/H59)</f>
        <v>(+0%)</v>
      </c>
      <c r="M59" s="45"/>
      <c r="N59" s="41">
        <v>0</v>
      </c>
      <c r="O59" s="42" t="str">
        <f>IF(AND(N59=0),"(+0%)",(N59-K59)/K59)</f>
        <v>(+0%)</v>
      </c>
    </row>
    <row r="60" spans="1:15" ht="15">
      <c r="A60" s="36" t="s">
        <v>6</v>
      </c>
      <c r="B60" s="46">
        <f>SUM(B56:B59)</f>
        <v>41803.34</v>
      </c>
      <c r="C60" s="47">
        <f>IF((B60=0),"(+0%)",IF((B57=0),((B56-N49)/N49),IF((B58=0),((B56+B57)-(N49+N50))/(N49+N50),IF((B59=0),((B56+B57+B58)-(N49+N50+N51))/(N49+N50+N51),(B60-N53)/N53))))</f>
        <v>0.3702432511897711</v>
      </c>
      <c r="D60" s="48"/>
      <c r="E60" s="46">
        <f>SUM(E56:E59)</f>
        <v>44718.04</v>
      </c>
      <c r="F60" s="47">
        <f>IF((E60=0),"(+0%)",IF((E57=0),((E56-B56)/B56),IF((E58=0),((E56+E57)-(B56+B57))/(B56+B57),IF((E59=0),((E56+E57+E58)-(B56+B57+B58))/(B56+B57+B58),(E60-B60)/B60))))</f>
        <v>0.06972409381642722</v>
      </c>
      <c r="G60" s="48"/>
      <c r="H60" s="46">
        <f>SUM(H56:H59)</f>
        <v>0</v>
      </c>
      <c r="I60" s="47" t="str">
        <f>IF((H60=0),"(+0%)",IF((H57=0),((H56-E56)/E56),IF((H58=0),((H56+H57)-(E56+E57))/(E56+E57),IF((H59=0),((H56+H57+H58)-(E56+E57+E58))/(E56+E57+E58),(H60-E60)/E60))))</f>
        <v>(+0%)</v>
      </c>
      <c r="J60" s="48"/>
      <c r="K60" s="49">
        <f>SUM(K56:K59)</f>
        <v>0</v>
      </c>
      <c r="L60" s="50" t="str">
        <f>IF((K60=0),"(+0%)",IF((K57=0),((K56-H56)/H56),IF((K58=0),((K56+K57)-(H56+H57))/(H56+H57),IF((K59=0),((K56+K57+K58)-(H56+H57+H58))/(H56+H57+H58),(K60-H60)/H60))))</f>
        <v>(+0%)</v>
      </c>
      <c r="M60" s="51"/>
      <c r="N60" s="46">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E57" sqref="E57"/>
    </sheetView>
  </sheetViews>
  <sheetFormatPr defaultColWidth="9.140625" defaultRowHeight="12.75"/>
  <cols>
    <col min="1" max="1" width="13.140625" style="6" customWidth="1"/>
    <col min="2" max="2" width="10.57421875" style="6" customWidth="1"/>
    <col min="3" max="3" width="9.8515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0.57421875" style="6" customWidth="1"/>
    <col min="15" max="15" width="10.28125" style="6" customWidth="1"/>
    <col min="16" max="16384" width="9.140625" style="29" customWidth="1"/>
  </cols>
  <sheetData>
    <row r="1" spans="1:15" s="32" customFormat="1" ht="18">
      <c r="A1" s="1" t="s">
        <v>14</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17</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219</v>
      </c>
      <c r="F7" s="11"/>
      <c r="G7" s="6"/>
      <c r="H7" s="10">
        <v>364</v>
      </c>
      <c r="I7" s="11">
        <v>0.6621004566210046</v>
      </c>
      <c r="J7" s="6"/>
      <c r="K7" s="10">
        <v>755</v>
      </c>
      <c r="L7" s="11">
        <v>1.0741758241758241</v>
      </c>
      <c r="M7" s="6"/>
      <c r="N7" s="10">
        <v>549</v>
      </c>
      <c r="O7" s="11">
        <v>-0.2728476821192053</v>
      </c>
    </row>
    <row r="8" spans="1:15" s="3" customFormat="1" ht="15">
      <c r="A8" s="6" t="s">
        <v>3</v>
      </c>
      <c r="B8" s="10"/>
      <c r="C8" s="11"/>
      <c r="D8" s="6"/>
      <c r="E8" s="10">
        <v>1532.71</v>
      </c>
      <c r="F8" s="11"/>
      <c r="G8" s="6"/>
      <c r="H8" s="10">
        <v>1611.02</v>
      </c>
      <c r="I8" s="11">
        <v>0.051092509346190695</v>
      </c>
      <c r="J8" s="6"/>
      <c r="K8" s="10">
        <v>2305</v>
      </c>
      <c r="L8" s="11">
        <v>0.4307705677148639</v>
      </c>
      <c r="M8" s="6"/>
      <c r="N8" s="10">
        <v>2192</v>
      </c>
      <c r="O8" s="11">
        <v>-0.049023861171366596</v>
      </c>
    </row>
    <row r="9" spans="1:15" s="3" customFormat="1" ht="15">
      <c r="A9" s="6" t="s">
        <v>4</v>
      </c>
      <c r="B9" s="10">
        <v>2667.37</v>
      </c>
      <c r="C9" s="11"/>
      <c r="D9" s="6"/>
      <c r="E9" s="10">
        <v>3889.37</v>
      </c>
      <c r="F9" s="11">
        <v>0.4581291684318261</v>
      </c>
      <c r="G9" s="6"/>
      <c r="H9" s="10">
        <v>4005.56</v>
      </c>
      <c r="I9" s="11">
        <v>0.029873732763918078</v>
      </c>
      <c r="J9" s="6"/>
      <c r="K9" s="10">
        <v>5385</v>
      </c>
      <c r="L9" s="11">
        <v>0.344381309979129</v>
      </c>
      <c r="M9" s="6"/>
      <c r="N9" s="10">
        <v>6178</v>
      </c>
      <c r="O9" s="11">
        <v>0.14726090993500465</v>
      </c>
    </row>
    <row r="10" spans="1:15" s="3" customFormat="1" ht="15">
      <c r="A10" s="6" t="s">
        <v>5</v>
      </c>
      <c r="B10" s="10">
        <v>499.98</v>
      </c>
      <c r="C10" s="11"/>
      <c r="D10" s="6"/>
      <c r="E10" s="10">
        <v>854.22</v>
      </c>
      <c r="F10" s="11">
        <v>0.7085083403336133</v>
      </c>
      <c r="G10" s="6"/>
      <c r="H10" s="10">
        <v>1243.46</v>
      </c>
      <c r="I10" s="11">
        <v>0.4556671583432839</v>
      </c>
      <c r="J10" s="6"/>
      <c r="K10" s="10">
        <v>1565</v>
      </c>
      <c r="L10" s="11">
        <v>0.2585849162819873</v>
      </c>
      <c r="M10" s="6"/>
      <c r="N10" s="10">
        <v>1585</v>
      </c>
      <c r="O10" s="11">
        <v>0.012779552715654952</v>
      </c>
    </row>
    <row r="11" spans="1:15" s="3" customFormat="1" ht="15">
      <c r="A11" s="12" t="s">
        <v>6</v>
      </c>
      <c r="B11" s="13">
        <v>3167.35</v>
      </c>
      <c r="C11" s="14"/>
      <c r="D11" s="15"/>
      <c r="E11" s="13">
        <v>6495.3</v>
      </c>
      <c r="F11" s="14">
        <v>0.4976526118048212</v>
      </c>
      <c r="G11" s="15"/>
      <c r="H11" s="13">
        <v>7224.04</v>
      </c>
      <c r="I11" s="16">
        <v>0.11219497174880294</v>
      </c>
      <c r="J11" s="17"/>
      <c r="K11" s="18">
        <v>10010</v>
      </c>
      <c r="L11" s="16">
        <v>0.38565124224118363</v>
      </c>
      <c r="M11" s="17"/>
      <c r="N11" s="18">
        <v>10504</v>
      </c>
      <c r="O11" s="19">
        <v>0.04935064935064935</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895</v>
      </c>
      <c r="C14" s="11">
        <v>0.6302367941712204</v>
      </c>
      <c r="D14" s="6"/>
      <c r="E14" s="10">
        <v>766.32</v>
      </c>
      <c r="F14" s="11">
        <v>-0.14377653631284912</v>
      </c>
      <c r="G14" s="6"/>
      <c r="H14" s="10">
        <v>991</v>
      </c>
      <c r="I14" s="11">
        <v>0.29319344399206587</v>
      </c>
      <c r="J14" s="23"/>
      <c r="K14" s="10">
        <v>835</v>
      </c>
      <c r="L14" s="11">
        <v>-0.1574167507568113</v>
      </c>
      <c r="M14" s="6"/>
      <c r="N14" s="10">
        <v>751.57</v>
      </c>
      <c r="O14" s="24">
        <v>-0.0999161676646706</v>
      </c>
    </row>
    <row r="15" spans="1:15" s="25" customFormat="1" ht="15">
      <c r="A15" s="6" t="s">
        <v>3</v>
      </c>
      <c r="B15" s="10">
        <v>2547</v>
      </c>
      <c r="C15" s="11">
        <v>0.16195255474452555</v>
      </c>
      <c r="D15" s="6"/>
      <c r="E15" s="10">
        <v>2732.34</v>
      </c>
      <c r="F15" s="11">
        <v>0.0727679623085984</v>
      </c>
      <c r="G15" s="6"/>
      <c r="H15" s="10">
        <v>2348</v>
      </c>
      <c r="I15" s="11">
        <v>-0.14066331422882955</v>
      </c>
      <c r="J15" s="23"/>
      <c r="K15" s="10">
        <v>2661</v>
      </c>
      <c r="L15" s="11">
        <v>0.13330494037478705</v>
      </c>
      <c r="M15" s="6"/>
      <c r="N15" s="10">
        <v>3576</v>
      </c>
      <c r="O15" s="24">
        <v>0.3438556933483653</v>
      </c>
    </row>
    <row r="16" spans="1:15" s="25" customFormat="1" ht="15">
      <c r="A16" s="6" t="s">
        <v>4</v>
      </c>
      <c r="B16" s="10">
        <v>6365</v>
      </c>
      <c r="C16" s="11">
        <v>0.03026869537067012</v>
      </c>
      <c r="D16" s="6"/>
      <c r="E16" s="10">
        <v>6712.740000000001</v>
      </c>
      <c r="F16" s="11">
        <v>0.054633150039277406</v>
      </c>
      <c r="G16" s="6"/>
      <c r="H16" s="10">
        <v>6269</v>
      </c>
      <c r="I16" s="11">
        <v>-0.06610415419039031</v>
      </c>
      <c r="J16" s="23"/>
      <c r="K16" s="10">
        <v>6600</v>
      </c>
      <c r="L16" s="11">
        <v>0.05279948955176264</v>
      </c>
      <c r="M16" s="6"/>
      <c r="N16" s="10">
        <v>10823</v>
      </c>
      <c r="O16" s="24">
        <v>0.6398484848484849</v>
      </c>
    </row>
    <row r="17" spans="1:15" s="25" customFormat="1" ht="15">
      <c r="A17" s="6" t="s">
        <v>5</v>
      </c>
      <c r="B17" s="10">
        <v>1633.0800000000002</v>
      </c>
      <c r="C17" s="11">
        <v>0.030334384858044263</v>
      </c>
      <c r="D17" s="6"/>
      <c r="E17" s="10">
        <v>1822</v>
      </c>
      <c r="F17" s="11">
        <v>0.11568324883043074</v>
      </c>
      <c r="G17" s="6"/>
      <c r="H17" s="10">
        <v>1943</v>
      </c>
      <c r="I17" s="11">
        <v>0.066410537870472</v>
      </c>
      <c r="J17" s="23"/>
      <c r="K17" s="10">
        <v>2035</v>
      </c>
      <c r="L17" s="24">
        <v>0.04734945959855893</v>
      </c>
      <c r="M17" s="6"/>
      <c r="N17" s="10">
        <v>4287</v>
      </c>
      <c r="O17" s="24">
        <v>1.1066339066339066</v>
      </c>
    </row>
    <row r="18" spans="1:15" s="25" customFormat="1" ht="15">
      <c r="A18" s="12" t="s">
        <v>6</v>
      </c>
      <c r="B18" s="13">
        <v>11440.08</v>
      </c>
      <c r="C18" s="14">
        <v>0.08911652703731911</v>
      </c>
      <c r="D18" s="15"/>
      <c r="E18" s="13">
        <v>12033.400000000001</v>
      </c>
      <c r="F18" s="14">
        <v>0.05186327368340095</v>
      </c>
      <c r="G18" s="15"/>
      <c r="H18" s="13">
        <v>11551</v>
      </c>
      <c r="I18" s="14">
        <v>-0.04008842056276708</v>
      </c>
      <c r="J18" s="26"/>
      <c r="K18" s="27">
        <v>12131</v>
      </c>
      <c r="L18" s="28">
        <v>0.050212102848238245</v>
      </c>
      <c r="M18" s="15"/>
      <c r="N18" s="13">
        <v>19437.57</v>
      </c>
      <c r="O18" s="30">
        <v>0.6023056631769845</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1923</v>
      </c>
      <c r="C21" s="24">
        <v>1.5586439054246441</v>
      </c>
      <c r="D21" s="6"/>
      <c r="E21" s="10">
        <v>2854</v>
      </c>
      <c r="F21" s="24">
        <v>0.484139365574623</v>
      </c>
      <c r="G21" s="6"/>
      <c r="H21" s="10">
        <v>2989</v>
      </c>
      <c r="I21" s="24">
        <v>0.04730203223545901</v>
      </c>
      <c r="J21" s="6"/>
      <c r="K21" s="10">
        <v>2757</v>
      </c>
      <c r="L21" s="24">
        <v>-0.07761793241886919</v>
      </c>
      <c r="M21" s="6"/>
      <c r="N21" s="10">
        <v>2540.83</v>
      </c>
      <c r="O21" s="24">
        <v>-0.07840768951759161</v>
      </c>
    </row>
    <row r="22" spans="1:15" s="3" customFormat="1" ht="15">
      <c r="A22" s="6" t="s">
        <v>3</v>
      </c>
      <c r="B22" s="10">
        <v>5691</v>
      </c>
      <c r="C22" s="24">
        <v>0.5914429530201343</v>
      </c>
      <c r="D22" s="6"/>
      <c r="E22" s="10">
        <v>7086</v>
      </c>
      <c r="F22" s="24">
        <v>0.24512387981022668</v>
      </c>
      <c r="G22" s="6"/>
      <c r="H22" s="10">
        <v>6589</v>
      </c>
      <c r="I22" s="24">
        <v>-0.07013830087496471</v>
      </c>
      <c r="J22" s="6"/>
      <c r="K22" s="10">
        <v>7729</v>
      </c>
      <c r="L22" s="24">
        <v>0.1730156321141296</v>
      </c>
      <c r="M22" s="6"/>
      <c r="N22" s="10">
        <v>7311.32</v>
      </c>
      <c r="O22" s="24">
        <v>-0.054040626212964196</v>
      </c>
    </row>
    <row r="23" spans="1:15" s="3" customFormat="1" ht="15">
      <c r="A23" s="6" t="s">
        <v>4</v>
      </c>
      <c r="B23" s="10">
        <v>13723</v>
      </c>
      <c r="C23" s="24">
        <v>0.26794788875542824</v>
      </c>
      <c r="D23" s="6"/>
      <c r="E23" s="10">
        <v>14355</v>
      </c>
      <c r="F23" s="24">
        <v>0.04605406980980835</v>
      </c>
      <c r="G23" s="6"/>
      <c r="H23" s="10">
        <v>14160</v>
      </c>
      <c r="I23" s="24">
        <v>-0.013584117032392894</v>
      </c>
      <c r="J23" s="6"/>
      <c r="K23" s="10">
        <v>15612</v>
      </c>
      <c r="L23" s="24">
        <v>0.10254237288135593</v>
      </c>
      <c r="M23" s="6"/>
      <c r="N23" s="10">
        <v>13361.14</v>
      </c>
      <c r="O23" s="24">
        <v>-0.14417499359467081</v>
      </c>
    </row>
    <row r="24" spans="1:15" s="3" customFormat="1" ht="15">
      <c r="A24" s="6" t="s">
        <v>5</v>
      </c>
      <c r="B24" s="10">
        <v>5232</v>
      </c>
      <c r="C24" s="24">
        <v>0.22043386983904828</v>
      </c>
      <c r="D24" s="6"/>
      <c r="E24" s="10">
        <v>6249</v>
      </c>
      <c r="F24" s="24">
        <v>0.19438073394495411</v>
      </c>
      <c r="G24" s="6"/>
      <c r="H24" s="10">
        <v>5689</v>
      </c>
      <c r="I24" s="24">
        <v>-0.08961433829412706</v>
      </c>
      <c r="J24" s="6"/>
      <c r="K24" s="10">
        <v>5028</v>
      </c>
      <c r="L24" s="24">
        <v>-0.11618913693091931</v>
      </c>
      <c r="M24" s="6"/>
      <c r="N24" s="10">
        <v>6712.35</v>
      </c>
      <c r="O24" s="24">
        <v>0.3349940334128879</v>
      </c>
    </row>
    <row r="25" spans="1:15" s="3" customFormat="1" ht="15">
      <c r="A25" s="12" t="s">
        <v>6</v>
      </c>
      <c r="B25" s="13">
        <v>26569</v>
      </c>
      <c r="C25" s="31">
        <v>0.3668889681168994</v>
      </c>
      <c r="D25" s="15"/>
      <c r="E25" s="13">
        <v>30544</v>
      </c>
      <c r="F25" s="31">
        <v>0.14961044826677708</v>
      </c>
      <c r="G25" s="15"/>
      <c r="H25" s="13">
        <v>29427</v>
      </c>
      <c r="I25" s="31">
        <v>-0.036570193818753274</v>
      </c>
      <c r="J25" s="15"/>
      <c r="K25" s="13">
        <v>31126</v>
      </c>
      <c r="L25" s="31">
        <v>0.057736092703979336</v>
      </c>
      <c r="M25" s="15"/>
      <c r="N25" s="13">
        <v>29925.64</v>
      </c>
      <c r="O25" s="30">
        <v>-0.0385645441110326</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2508.05</v>
      </c>
      <c r="C28" s="24">
        <v>-0.012901296033185907</v>
      </c>
      <c r="D28" s="6"/>
      <c r="E28" s="10">
        <v>2354.39</v>
      </c>
      <c r="F28" s="24">
        <v>-0.061266721157871774</v>
      </c>
      <c r="G28" s="6"/>
      <c r="H28" s="10">
        <v>2142.39</v>
      </c>
      <c r="I28" s="24">
        <v>-0.09004455506521859</v>
      </c>
      <c r="J28" s="6"/>
      <c r="K28" s="10">
        <v>2634.31</v>
      </c>
      <c r="L28" s="24">
        <v>0.22961272224011506</v>
      </c>
      <c r="M28" s="6"/>
      <c r="N28" s="10">
        <v>3234.45</v>
      </c>
      <c r="O28" s="24">
        <v>0.22781677175427337</v>
      </c>
    </row>
    <row r="29" spans="1:15" s="3" customFormat="1" ht="15">
      <c r="A29" s="6" t="s">
        <v>3</v>
      </c>
      <c r="B29" s="10">
        <v>6569.88</v>
      </c>
      <c r="C29" s="24">
        <v>-0.10140986853263154</v>
      </c>
      <c r="D29" s="6"/>
      <c r="E29" s="10">
        <v>6310.49</v>
      </c>
      <c r="F29" s="24">
        <v>-0.0394816952516637</v>
      </c>
      <c r="G29" s="6"/>
      <c r="H29" s="10">
        <v>6771.17</v>
      </c>
      <c r="I29" s="24">
        <v>0.0730022549754457</v>
      </c>
      <c r="J29" s="6"/>
      <c r="K29" s="10">
        <v>7308.54</v>
      </c>
      <c r="L29" s="24">
        <v>0.07936146928817323</v>
      </c>
      <c r="M29" s="6"/>
      <c r="N29" s="10">
        <v>8029.9</v>
      </c>
      <c r="O29" s="24">
        <v>0.0987009717399097</v>
      </c>
    </row>
    <row r="30" spans="1:15" s="3" customFormat="1" ht="15">
      <c r="A30" s="6" t="s">
        <v>4</v>
      </c>
      <c r="B30" s="10">
        <v>17585.95</v>
      </c>
      <c r="C30" s="24">
        <v>0.3162013121634832</v>
      </c>
      <c r="D30" s="6"/>
      <c r="E30" s="10">
        <v>15114.43</v>
      </c>
      <c r="F30" s="24">
        <v>-0.14053946474316145</v>
      </c>
      <c r="G30" s="6"/>
      <c r="H30" s="10">
        <v>14175.72</v>
      </c>
      <c r="I30" s="24">
        <v>-0.06210687402700604</v>
      </c>
      <c r="J30" s="6"/>
      <c r="K30" s="10">
        <v>17553.31</v>
      </c>
      <c r="L30" s="24">
        <v>0.238265851752151</v>
      </c>
      <c r="M30" s="6"/>
      <c r="N30" s="10">
        <v>18158.55</v>
      </c>
      <c r="O30" s="24">
        <v>0.03448010660097713</v>
      </c>
    </row>
    <row r="31" spans="1:15" s="3" customFormat="1" ht="15">
      <c r="A31" s="6" t="s">
        <v>5</v>
      </c>
      <c r="B31" s="10">
        <v>5673.05</v>
      </c>
      <c r="C31" s="24">
        <v>-0.15483400001489794</v>
      </c>
      <c r="D31" s="6"/>
      <c r="E31" s="10">
        <v>4692.5</v>
      </c>
      <c r="F31" s="24">
        <v>-0.1728435321387966</v>
      </c>
      <c r="G31" s="6"/>
      <c r="H31" s="10">
        <v>4718.02</v>
      </c>
      <c r="I31" s="24">
        <v>0.005438465636654328</v>
      </c>
      <c r="J31" s="6"/>
      <c r="K31" s="10">
        <v>5669.15</v>
      </c>
      <c r="L31" s="24">
        <v>0.20159516068181124</v>
      </c>
      <c r="M31" s="6"/>
      <c r="N31" s="10">
        <v>6846.87</v>
      </c>
      <c r="O31" s="24">
        <v>0.20774190134323495</v>
      </c>
    </row>
    <row r="32" spans="1:15" s="3" customFormat="1" ht="15">
      <c r="A32" s="12" t="s">
        <v>6</v>
      </c>
      <c r="B32" s="13">
        <v>32336.93</v>
      </c>
      <c r="C32" s="31">
        <v>0.0805760545137882</v>
      </c>
      <c r="D32" s="15"/>
      <c r="E32" s="13">
        <v>28471.809999999998</v>
      </c>
      <c r="F32" s="31">
        <v>-0.11952649803181695</v>
      </c>
      <c r="G32" s="15"/>
      <c r="H32" s="13">
        <v>27807.3</v>
      </c>
      <c r="I32" s="31">
        <v>-0.023339225711326343</v>
      </c>
      <c r="J32" s="15"/>
      <c r="K32" s="13">
        <v>33165.310000000005</v>
      </c>
      <c r="L32" s="31">
        <v>0.19268357589553844</v>
      </c>
      <c r="M32" s="15"/>
      <c r="N32" s="13">
        <v>36269.77</v>
      </c>
      <c r="O32" s="30">
        <v>0.09360563793915966</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4139.51</v>
      </c>
      <c r="C35" s="24">
        <v>0.2798188254571876</v>
      </c>
      <c r="D35" s="6"/>
      <c r="E35" s="10">
        <v>3726.53</v>
      </c>
      <c r="F35" s="24">
        <v>-0.0997654311742211</v>
      </c>
      <c r="G35" s="6"/>
      <c r="H35" s="10">
        <v>3602</v>
      </c>
      <c r="I35" s="24">
        <v>-0.03341714678266382</v>
      </c>
      <c r="J35" s="6"/>
      <c r="K35" s="10">
        <v>3709.33</v>
      </c>
      <c r="L35" s="24">
        <v>0.029797334813992205</v>
      </c>
      <c r="M35" s="29"/>
      <c r="N35" s="10">
        <v>4446.38</v>
      </c>
      <c r="O35" s="24">
        <v>0.19870165231996081</v>
      </c>
    </row>
    <row r="36" spans="1:15" s="25" customFormat="1" ht="15">
      <c r="A36" s="6" t="s">
        <v>3</v>
      </c>
      <c r="B36" s="10">
        <v>9119.21</v>
      </c>
      <c r="C36" s="24">
        <v>0.13565673296055986</v>
      </c>
      <c r="D36" s="6"/>
      <c r="E36" s="10">
        <v>9225.92</v>
      </c>
      <c r="F36" s="24">
        <v>0.011701671526371358</v>
      </c>
      <c r="G36" s="6"/>
      <c r="H36" s="10">
        <v>7690.8</v>
      </c>
      <c r="I36" s="24">
        <v>-0.16639207797162775</v>
      </c>
      <c r="J36" s="6"/>
      <c r="K36" s="10">
        <v>8643.83</v>
      </c>
      <c r="L36" s="24">
        <v>0.12391818796484107</v>
      </c>
      <c r="M36" s="29"/>
      <c r="N36" s="10">
        <v>7597.07</v>
      </c>
      <c r="O36" s="24">
        <v>-0.12109909611827167</v>
      </c>
    </row>
    <row r="37" spans="1:15" s="25" customFormat="1" ht="15">
      <c r="A37" s="6" t="s">
        <v>4</v>
      </c>
      <c r="B37" s="10">
        <v>19273.96</v>
      </c>
      <c r="C37" s="24">
        <v>0.06142616012842435</v>
      </c>
      <c r="D37" s="6"/>
      <c r="E37" s="10">
        <v>18573.85</v>
      </c>
      <c r="F37" s="24">
        <v>-0.03632413888998424</v>
      </c>
      <c r="G37" s="6"/>
      <c r="H37" s="10">
        <v>17107.53</v>
      </c>
      <c r="I37" s="24">
        <v>-0.0789453990422018</v>
      </c>
      <c r="J37" s="6"/>
      <c r="K37" s="10">
        <v>19905.74</v>
      </c>
      <c r="L37" s="24">
        <v>0.16356598527081367</v>
      </c>
      <c r="M37" s="29"/>
      <c r="N37" s="10">
        <v>20719.62</v>
      </c>
      <c r="O37" s="24">
        <v>0.04088669901244552</v>
      </c>
    </row>
    <row r="38" spans="1:15" s="25" customFormat="1" ht="15">
      <c r="A38" s="6" t="s">
        <v>5</v>
      </c>
      <c r="B38" s="10">
        <v>6364.08</v>
      </c>
      <c r="C38" s="24">
        <v>-0.07051251155637539</v>
      </c>
      <c r="D38" s="6"/>
      <c r="E38" s="10">
        <v>6338.85</v>
      </c>
      <c r="F38" s="24">
        <v>-0.0039644379077572196</v>
      </c>
      <c r="G38" s="6"/>
      <c r="H38" s="10">
        <v>6066.33</v>
      </c>
      <c r="I38" s="24">
        <v>-0.04299202536737743</v>
      </c>
      <c r="J38" s="6"/>
      <c r="K38" s="10">
        <v>8347.22</v>
      </c>
      <c r="L38" s="24">
        <v>0.37599174459681545</v>
      </c>
      <c r="M38" s="29"/>
      <c r="N38" s="10">
        <v>9155.45</v>
      </c>
      <c r="O38" s="24">
        <v>0.09682624873910134</v>
      </c>
    </row>
    <row r="39" spans="1:15" s="25" customFormat="1" ht="15">
      <c r="A39" s="12" t="s">
        <v>6</v>
      </c>
      <c r="B39" s="13">
        <v>38896.76</v>
      </c>
      <c r="C39" s="28">
        <v>0.07242918827442263</v>
      </c>
      <c r="D39" s="15"/>
      <c r="E39" s="13">
        <v>37865.15</v>
      </c>
      <c r="F39" s="28">
        <v>-0.026521746284266363</v>
      </c>
      <c r="G39" s="15"/>
      <c r="H39" s="13">
        <v>34466.659999999996</v>
      </c>
      <c r="I39" s="28">
        <v>-0.08975245047226817</v>
      </c>
      <c r="J39" s="15"/>
      <c r="K39" s="13">
        <v>40606.12</v>
      </c>
      <c r="L39" s="28">
        <v>0.17812750060493263</v>
      </c>
      <c r="M39" s="15"/>
      <c r="N39" s="13">
        <v>41918.520000000004</v>
      </c>
      <c r="O39" s="33">
        <v>0.032320251233065395</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7414.64</v>
      </c>
      <c r="C42" s="24">
        <v>0.667567774234321</v>
      </c>
      <c r="D42" s="6"/>
      <c r="E42" s="10">
        <v>5886.41</v>
      </c>
      <c r="F42" s="24">
        <v>-0.20610980438699658</v>
      </c>
      <c r="G42" s="6"/>
      <c r="H42" s="34">
        <v>5592.36</v>
      </c>
      <c r="I42" s="35">
        <v>-0.04995404669399518</v>
      </c>
      <c r="J42" s="29"/>
      <c r="K42" s="34">
        <v>5720.05</v>
      </c>
      <c r="L42" s="35">
        <v>0.02283293636318129</v>
      </c>
      <c r="M42" s="29"/>
      <c r="N42" s="34">
        <v>6276.81</v>
      </c>
      <c r="O42" s="24">
        <v>0.09733481350687498</v>
      </c>
    </row>
    <row r="43" spans="1:15" s="3" customFormat="1" ht="15">
      <c r="A43" s="6" t="s">
        <v>3</v>
      </c>
      <c r="B43" s="10">
        <v>13415.92</v>
      </c>
      <c r="C43" s="24">
        <v>0.7659334453940796</v>
      </c>
      <c r="D43" s="6"/>
      <c r="E43" s="10">
        <v>11288.94</v>
      </c>
      <c r="F43" s="24">
        <v>-0.15854149398624914</v>
      </c>
      <c r="G43" s="6"/>
      <c r="H43" s="34">
        <v>14074.22</v>
      </c>
      <c r="I43" s="35">
        <v>0.24672644198658145</v>
      </c>
      <c r="J43" s="29"/>
      <c r="K43" s="34">
        <v>9492.58</v>
      </c>
      <c r="L43" s="35">
        <v>-0.3255342036716777</v>
      </c>
      <c r="M43" s="29"/>
      <c r="N43" s="34">
        <v>11101.7</v>
      </c>
      <c r="O43" s="24">
        <v>0.16951345155900724</v>
      </c>
    </row>
    <row r="44" spans="1:15" s="3" customFormat="1" ht="15">
      <c r="A44" s="6" t="s">
        <v>4</v>
      </c>
      <c r="B44" s="10">
        <v>22765.2</v>
      </c>
      <c r="C44" s="24">
        <v>0.09872671409996911</v>
      </c>
      <c r="D44" s="6"/>
      <c r="E44" s="10">
        <v>19608.5</v>
      </c>
      <c r="F44" s="24">
        <v>-0.13866339852054893</v>
      </c>
      <c r="G44" s="6"/>
      <c r="H44" s="34">
        <v>24109.08</v>
      </c>
      <c r="I44" s="35">
        <v>0.22952189101665102</v>
      </c>
      <c r="J44" s="29"/>
      <c r="K44" s="34">
        <v>22331.94</v>
      </c>
      <c r="L44" s="35">
        <v>-0.07371247679297604</v>
      </c>
      <c r="M44" s="29"/>
      <c r="N44" s="34">
        <v>22752.21</v>
      </c>
      <c r="O44" s="24">
        <v>0.01881923379697422</v>
      </c>
    </row>
    <row r="45" spans="1:15" s="3" customFormat="1" ht="15">
      <c r="A45" s="6" t="s">
        <v>5</v>
      </c>
      <c r="B45" s="10">
        <v>10424.3</v>
      </c>
      <c r="C45" s="24">
        <v>0.13858958325369025</v>
      </c>
      <c r="D45" s="6"/>
      <c r="E45" s="10">
        <v>8645.25</v>
      </c>
      <c r="F45" s="24">
        <v>-0.17066373761307707</v>
      </c>
      <c r="G45" s="6"/>
      <c r="H45" s="34">
        <v>7676.43</v>
      </c>
      <c r="I45" s="35">
        <v>-0.11206385009109045</v>
      </c>
      <c r="J45" s="29"/>
      <c r="K45" s="34">
        <v>9140.46</v>
      </c>
      <c r="L45" s="35">
        <v>0.19071756011583493</v>
      </c>
      <c r="M45" s="29"/>
      <c r="N45" s="34">
        <v>8313.51</v>
      </c>
      <c r="O45" s="24">
        <v>-0.09047137671408212</v>
      </c>
    </row>
    <row r="46" spans="1:15" s="3" customFormat="1" ht="15">
      <c r="A46" s="12" t="s">
        <v>6</v>
      </c>
      <c r="B46" s="13">
        <v>54020.06</v>
      </c>
      <c r="C46" s="31">
        <v>0.28869196717823037</v>
      </c>
      <c r="D46" s="15"/>
      <c r="E46" s="13">
        <v>45429.1</v>
      </c>
      <c r="F46" s="31">
        <v>-0.15903277412131714</v>
      </c>
      <c r="G46" s="15"/>
      <c r="H46" s="13">
        <v>51452.090000000004</v>
      </c>
      <c r="I46" s="31">
        <v>0.13257999828303896</v>
      </c>
      <c r="J46" s="15"/>
      <c r="K46" s="13">
        <v>46685.03</v>
      </c>
      <c r="L46" s="31">
        <v>-0.09265046376153048</v>
      </c>
      <c r="M46" s="15"/>
      <c r="N46" s="13">
        <v>48444.23</v>
      </c>
      <c r="O46" s="30">
        <v>0.037682314866243086</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7">
        <v>2020</v>
      </c>
      <c r="L48" s="37"/>
      <c r="M48" s="37"/>
      <c r="N48" s="8">
        <v>2021</v>
      </c>
      <c r="O48" s="8"/>
    </row>
    <row r="49" spans="1:15" s="25" customFormat="1" ht="15">
      <c r="A49" s="6" t="s">
        <v>2</v>
      </c>
      <c r="B49" s="41">
        <v>7440.57</v>
      </c>
      <c r="C49" s="42">
        <v>0.18540628121609531</v>
      </c>
      <c r="D49" s="43"/>
      <c r="E49" s="41">
        <v>4458.15</v>
      </c>
      <c r="F49" s="42">
        <v>-0.4008321943076942</v>
      </c>
      <c r="G49" s="43"/>
      <c r="H49" s="41">
        <v>4344.09</v>
      </c>
      <c r="I49" s="42">
        <v>-0.025584603479021455</v>
      </c>
      <c r="J49" s="43"/>
      <c r="K49" s="41">
        <f>'[3]Sheet1'!$B$52</f>
        <v>4964.91</v>
      </c>
      <c r="L49" s="44">
        <f>IF(AND(K49=0),"(+0%)",(K49-H49)/H49)</f>
        <v>0.14291140376925884</v>
      </c>
      <c r="M49" s="45"/>
      <c r="N49" s="41">
        <f>'[3]Sheet1'!$H$52</f>
        <v>7499.22</v>
      </c>
      <c r="O49" s="42">
        <f>IF(AND(N49=0),"(+0%)",(N49-K49)/K49)</f>
        <v>0.5104442980839533</v>
      </c>
    </row>
    <row r="50" spans="1:15" s="25" customFormat="1" ht="15">
      <c r="A50" s="6" t="s">
        <v>3</v>
      </c>
      <c r="B50" s="41">
        <v>11726.85</v>
      </c>
      <c r="C50" s="42">
        <v>0.05631119558265848</v>
      </c>
      <c r="D50" s="43"/>
      <c r="E50" s="41">
        <v>11032.37</v>
      </c>
      <c r="F50" s="42">
        <v>-0.05922135952962641</v>
      </c>
      <c r="G50" s="43"/>
      <c r="H50" s="41">
        <v>11867.39</v>
      </c>
      <c r="I50" s="42">
        <v>0.07568817942110341</v>
      </c>
      <c r="J50" s="43"/>
      <c r="K50" s="41">
        <f>'[3]Sheet1'!$C$52</f>
        <v>6739.78</v>
      </c>
      <c r="L50" s="44">
        <f>IF(AND(K50=0),"(+0%)",(K50-H50)/H50)</f>
        <v>-0.43207562909788927</v>
      </c>
      <c r="M50" s="45"/>
      <c r="N50" s="41">
        <f>'[3]Sheet1'!$I$52</f>
        <v>15161.99</v>
      </c>
      <c r="O50" s="42">
        <f>IF(AND(N50=0),"(+0%)",(N50-K50)/K50)</f>
        <v>1.2496268424191888</v>
      </c>
    </row>
    <row r="51" spans="1:15" s="25" customFormat="1" ht="15">
      <c r="A51" s="6" t="s">
        <v>4</v>
      </c>
      <c r="B51" s="41">
        <v>25632.68</v>
      </c>
      <c r="C51" s="42">
        <v>0.12660176747665397</v>
      </c>
      <c r="D51" s="43"/>
      <c r="E51" s="41">
        <v>24575.44</v>
      </c>
      <c r="F51" s="42">
        <v>-0.041245784677997055</v>
      </c>
      <c r="G51" s="43"/>
      <c r="H51" s="41">
        <v>22479.23</v>
      </c>
      <c r="I51" s="42">
        <v>-0.08529694687053413</v>
      </c>
      <c r="J51" s="43"/>
      <c r="K51" s="41">
        <f>'[3]Sheet1'!$D$52</f>
        <v>16716.01</v>
      </c>
      <c r="L51" s="44">
        <f>IF(AND(K51=0),"(+0%)",(K51-H51)/H51)</f>
        <v>-0.2563797781329699</v>
      </c>
      <c r="M51" s="45"/>
      <c r="N51" s="41">
        <f>'[3]Sheet1'!$J$52</f>
        <v>26275.72</v>
      </c>
      <c r="O51" s="42">
        <f>IF(AND(N51=0),"(+0%)",(N51-K51)/K51)</f>
        <v>0.5718894640527257</v>
      </c>
    </row>
    <row r="52" spans="1:15" s="25" customFormat="1" ht="15">
      <c r="A52" s="6" t="s">
        <v>5</v>
      </c>
      <c r="B52" s="41">
        <v>6004.02</v>
      </c>
      <c r="C52" s="42">
        <v>-0.2777996297592713</v>
      </c>
      <c r="D52" s="43"/>
      <c r="E52" s="41">
        <v>7235.42</v>
      </c>
      <c r="F52" s="42">
        <v>0.205095919067558</v>
      </c>
      <c r="G52" s="43"/>
      <c r="H52" s="41">
        <v>7832.71</v>
      </c>
      <c r="I52" s="42">
        <v>0.08255084017237423</v>
      </c>
      <c r="J52" s="43"/>
      <c r="K52" s="41">
        <f>'[3]Sheet1'!$E$52</f>
        <v>7464.89</v>
      </c>
      <c r="L52" s="44">
        <f>IF(AND(K52=0),"(+0%)",(K52-H52)/H52)</f>
        <v>-0.04695948145660949</v>
      </c>
      <c r="M52" s="45"/>
      <c r="N52" s="41">
        <f>'[3]Sheet1'!$K$52</f>
        <v>12231.17</v>
      </c>
      <c r="O52" s="42">
        <f>IF(AND(N52=0),"(+0%)",(N52-K52)/K52)</f>
        <v>0.638492998557246</v>
      </c>
    </row>
    <row r="53" spans="1:15" s="25" customFormat="1" ht="15">
      <c r="A53" s="36" t="s">
        <v>6</v>
      </c>
      <c r="B53" s="46">
        <v>50804.119999999995</v>
      </c>
      <c r="C53" s="47">
        <v>0.0487135413237034</v>
      </c>
      <c r="D53" s="48"/>
      <c r="E53" s="46">
        <v>47301.38</v>
      </c>
      <c r="F53" s="47">
        <v>-0.06894598312105393</v>
      </c>
      <c r="G53" s="48"/>
      <c r="H53" s="46">
        <v>46523.42</v>
      </c>
      <c r="I53" s="47">
        <v>-0.01644687744839578</v>
      </c>
      <c r="J53" s="48"/>
      <c r="K53" s="49">
        <f>SUM(K49:K52)</f>
        <v>35885.59</v>
      </c>
      <c r="L53" s="50">
        <f>IF((K53=0),"(+0%)",IF((K50=0),((K49-H49)/H49),IF((K51=0),((K49+K50)-(H49+H50))/(H49+H50),IF((K52=0),((K49+K50+K51)-(H49+H50+H51))/(H49+H50+H51),(K53-H53)/H53))))</f>
        <v>-0.22865537400302907</v>
      </c>
      <c r="M53" s="51"/>
      <c r="N53" s="46">
        <f>SUM(N49:N52)</f>
        <v>61168.1</v>
      </c>
      <c r="O53" s="52">
        <f>IF((N53=0),"(+0%)",IF((N50=0),((N49-K49)/K49),IF((N51=0),((N49+N50)-(K49+K50))/(K49+K50),IF((N52=0),((N49+N50+N51)-(K49+K50+K51))/(K49+K50+K51),(N53-K53)/K53))))</f>
        <v>0.704530983049185</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7">
        <v>2025</v>
      </c>
      <c r="L55" s="37"/>
      <c r="M55" s="37"/>
      <c r="N55" s="8">
        <v>2026</v>
      </c>
      <c r="O55" s="8"/>
    </row>
    <row r="56" spans="1:15" s="25" customFormat="1" ht="15">
      <c r="A56" s="6" t="s">
        <v>2</v>
      </c>
      <c r="B56" s="41">
        <f>'[3]Sheet1'!$N$52</f>
        <v>9846.44</v>
      </c>
      <c r="C56" s="42">
        <f>IF(AND(B56=0),"(+0%)",(B56-N49)/N49)</f>
        <v>0.3129952181693563</v>
      </c>
      <c r="D56" s="43"/>
      <c r="E56" s="41">
        <f>'[4]Sheet1'!$B$54</f>
        <v>10906.03</v>
      </c>
      <c r="F56" s="42">
        <f>IF(AND(E56=0),"(+0%)",(E56-B56)/B56)</f>
        <v>0.10761148191630682</v>
      </c>
      <c r="G56" s="43"/>
      <c r="H56" s="41">
        <f>'[4]Sheet1'!$H$54</f>
        <v>0</v>
      </c>
      <c r="I56" s="42" t="str">
        <f>IF(AND(H56=0),"(+0%)",(H56-E56)/E56)</f>
        <v>(+0%)</v>
      </c>
      <c r="J56" s="43"/>
      <c r="K56" s="41">
        <f>'[4]Sheet1'!$N$54</f>
        <v>0</v>
      </c>
      <c r="L56" s="44" t="str">
        <f>IF(AND(K56=0),"(+0%)",(K56-H56)/H56)</f>
        <v>(+0%)</v>
      </c>
      <c r="M56" s="45"/>
      <c r="N56" s="41">
        <v>0</v>
      </c>
      <c r="O56" s="42" t="str">
        <f>IF(AND(N56=0),"(+0%)",(N56-K56)/K56)</f>
        <v>(+0%)</v>
      </c>
    </row>
    <row r="57" spans="1:15" s="25" customFormat="1" ht="15">
      <c r="A57" s="6" t="s">
        <v>3</v>
      </c>
      <c r="B57" s="41">
        <f>'[3]Sheet1'!$O$52</f>
        <v>17210.47</v>
      </c>
      <c r="C57" s="42">
        <f>IF(AND(B57=0),"(+0%)",(B57-N50)/N50)</f>
        <v>0.13510627562740785</v>
      </c>
      <c r="D57" s="43"/>
      <c r="E57" s="41">
        <f>'[4]Sheet1'!$C$54</f>
        <v>19190.54</v>
      </c>
      <c r="F57" s="42">
        <f>IF(AND(E57=0),"(+0%)",(E57-B57)/B57)</f>
        <v>0.11505031530225494</v>
      </c>
      <c r="G57" s="43"/>
      <c r="H57" s="41">
        <f>'[4]Sheet1'!$I$54</f>
        <v>0</v>
      </c>
      <c r="I57" s="42" t="str">
        <f>IF(AND(H57=0),"(+0%)",(H57-E57)/E57)</f>
        <v>(+0%)</v>
      </c>
      <c r="J57" s="43"/>
      <c r="K57" s="41">
        <f>'[4]Sheet1'!$O$54</f>
        <v>0</v>
      </c>
      <c r="L57" s="44" t="str">
        <f>IF(AND(K57=0),"(+0%)",(K57-H57)/H57)</f>
        <v>(+0%)</v>
      </c>
      <c r="M57" s="45"/>
      <c r="N57" s="41">
        <v>0</v>
      </c>
      <c r="O57" s="42" t="str">
        <f>IF(AND(N57=0),"(+0%)",(N57-K57)/K57)</f>
        <v>(+0%)</v>
      </c>
    </row>
    <row r="58" spans="1:15" ht="15">
      <c r="A58" s="6" t="s">
        <v>4</v>
      </c>
      <c r="B58" s="41">
        <f>'[3]Sheet1'!$P$52</f>
        <v>29797.19</v>
      </c>
      <c r="C58" s="42">
        <f>IF(AND(B58=0),"(+0%)",(B58-N51)/N51)</f>
        <v>0.1340199240972273</v>
      </c>
      <c r="D58" s="43"/>
      <c r="E58" s="41">
        <f>'[4]Sheet1'!$D$54</f>
        <v>30123.33</v>
      </c>
      <c r="F58" s="42">
        <f>IF(AND(E58=0),"(+0%)",(E58-B58)/B58)</f>
        <v>0.01094532739496587</v>
      </c>
      <c r="G58" s="43"/>
      <c r="H58" s="41">
        <f>'[4]Sheet1'!$J$54</f>
        <v>0</v>
      </c>
      <c r="I58" s="42" t="str">
        <f>IF(AND(H58=0),"(+0%)",(H58-E58)/E58)</f>
        <v>(+0%)</v>
      </c>
      <c r="J58" s="43"/>
      <c r="K58" s="41">
        <f>'[4]Sheet1'!$P$54</f>
        <v>0</v>
      </c>
      <c r="L58" s="44" t="str">
        <f>IF(AND(K58=0),"(+0%)",(K58-H58)/H58)</f>
        <v>(+0%)</v>
      </c>
      <c r="M58" s="45"/>
      <c r="N58" s="41">
        <v>0</v>
      </c>
      <c r="O58" s="42" t="str">
        <f>IF(AND(N58=0),"(+0%)",(N58-K58)/K58)</f>
        <v>(+0%)</v>
      </c>
    </row>
    <row r="59" spans="1:15" ht="15">
      <c r="A59" s="6" t="s">
        <v>5</v>
      </c>
      <c r="B59" s="41">
        <f>'[3]Sheet1'!$Q$52</f>
        <v>12476.75</v>
      </c>
      <c r="C59" s="42">
        <f>IF(AND(B59=0),"(+0%)",(B59-N52)/N52)</f>
        <v>0.020078210015885636</v>
      </c>
      <c r="D59" s="43"/>
      <c r="E59" s="41">
        <f>'[4]Sheet1'!$E$54</f>
        <v>13010.62</v>
      </c>
      <c r="F59" s="42">
        <f>IF(AND(E59=0),"(+0%)",(E59-B59)/B59)</f>
        <v>0.042789187889474486</v>
      </c>
      <c r="G59" s="43"/>
      <c r="H59" s="41">
        <f>'[4]Sheet1'!$K$54</f>
        <v>0</v>
      </c>
      <c r="I59" s="42" t="str">
        <f>IF(AND(H59=0),"(+0%)",(H59-E59)/E59)</f>
        <v>(+0%)</v>
      </c>
      <c r="J59" s="43"/>
      <c r="K59" s="41">
        <f>'[4]Sheet1'!$Q$54</f>
        <v>0</v>
      </c>
      <c r="L59" s="44" t="str">
        <f>IF(AND(K59=0),"(+0%)",(K59-H59)/H59)</f>
        <v>(+0%)</v>
      </c>
      <c r="M59" s="45"/>
      <c r="N59" s="41">
        <v>0</v>
      </c>
      <c r="O59" s="42" t="str">
        <f>IF(AND(N59=0),"(+0%)",(N59-K59)/K59)</f>
        <v>(+0%)</v>
      </c>
    </row>
    <row r="60" spans="1:15" ht="15">
      <c r="A60" s="36" t="s">
        <v>6</v>
      </c>
      <c r="B60" s="46">
        <f>SUM(B56:B59)</f>
        <v>69330.85</v>
      </c>
      <c r="C60" s="47">
        <f>IF((B60=0),"(+0%)",IF((B57=0),((B56-N49)/N49),IF((B58=0),((B56+B57)-(N49+N50))/(N49+N50),IF((B59=0),((B56+B57+B58)-(N49+N50+N51))/(N49+N50+N51),(B60-N53)/N53))))</f>
        <v>0.13344782656319237</v>
      </c>
      <c r="D60" s="48"/>
      <c r="E60" s="46">
        <f>SUM(E56:E59)</f>
        <v>73230.52</v>
      </c>
      <c r="F60" s="47">
        <f>IF((E60=0),"(+0%)",IF((E57=0),((E56-B56)/B56),IF((E58=0),((E56+E57)-(B56+B57))/(B56+B57),IF((E59=0),((E56+E57+E58)-(B56+B57+B58))/(B56+B57+B58),(E60-B60)/B60))))</f>
        <v>0.05624725500985489</v>
      </c>
      <c r="G60" s="48"/>
      <c r="H60" s="46">
        <f>SUM(H56:H59)</f>
        <v>0</v>
      </c>
      <c r="I60" s="47" t="str">
        <f>IF((H60=0),"(+0%)",IF((H57=0),((H56-E56)/E56),IF((H58=0),((H56+H57)-(E56+E57))/(E56+E57),IF((H59=0),((H56+H57+H58)-(E56+E57+E58))/(E56+E57+E58),(H60-E60)/E60))))</f>
        <v>(+0%)</v>
      </c>
      <c r="J60" s="48"/>
      <c r="K60" s="49">
        <f>SUM(K56:K59)</f>
        <v>0</v>
      </c>
      <c r="L60" s="50" t="str">
        <f>IF((K60=0),"(+0%)",IF((K57=0),((K56-H56)/H56),IF((K58=0),((K56+K57)-(H56+H57))/(H56+H57),IF((K59=0),((K56+K57+K58)-(H56+H57+H58))/(H56+H57+H58),(K60-H60)/H60))))</f>
        <v>(+0%)</v>
      </c>
      <c r="M60" s="51"/>
      <c r="N60" s="46">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CC4947</dc:creator>
  <cp:keywords/>
  <dc:description/>
  <cp:lastModifiedBy>Sanem, Barbara</cp:lastModifiedBy>
  <cp:lastPrinted>2023-12-12T22:15:01Z</cp:lastPrinted>
  <dcterms:created xsi:type="dcterms:W3CDTF">2007-05-25T19:57:32Z</dcterms:created>
  <dcterms:modified xsi:type="dcterms:W3CDTF">2024-04-11T14:36:46Z</dcterms:modified>
  <cp:category/>
  <cp:version/>
  <cp:contentType/>
  <cp:contentStatus/>
</cp:coreProperties>
</file>