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599" activeTab="0"/>
  </bookViews>
  <sheets>
    <sheet name="Flathead" sheetId="1" r:id="rId1"/>
    <sheet name="Glacier" sheetId="2" r:id="rId2"/>
    <sheet name="Lake" sheetId="3" r:id="rId3"/>
    <sheet name="Lincoln" sheetId="4" r:id="rId4"/>
    <sheet name="Mineral" sheetId="5" r:id="rId5"/>
    <sheet name="Missoula" sheetId="6" r:id="rId6"/>
    <sheet name="Ravalli" sheetId="7" r:id="rId7"/>
    <sheet name="Sanders" sheetId="8" r:id="rId8"/>
  </sheets>
  <externalReferences>
    <externalReference r:id="rId11"/>
    <externalReference r:id="rId12"/>
  </externalReferences>
  <definedNames/>
  <calcPr fullCalcOnLoad="1"/>
</workbook>
</file>

<file path=xl/sharedStrings.xml><?xml version="1.0" encoding="utf-8"?>
<sst xmlns="http://schemas.openxmlformats.org/spreadsheetml/2006/main" count="344" uniqueCount="15">
  <si>
    <t>FLATHEAD COUNTY</t>
  </si>
  <si>
    <t>Gross Lodging Tax Revenue</t>
  </si>
  <si>
    <t>1/1 - 3/31</t>
  </si>
  <si>
    <t>4/1 - 6/30</t>
  </si>
  <si>
    <t>7/1 - 9/30</t>
  </si>
  <si>
    <t>10/1 -12/31</t>
  </si>
  <si>
    <t>Total:</t>
  </si>
  <si>
    <t>GLACIER COUNTY</t>
  </si>
  <si>
    <t>LAKE COUNTY</t>
  </si>
  <si>
    <t>LINCOLN COUNTY</t>
  </si>
  <si>
    <t>MINERAL COUNTY</t>
  </si>
  <si>
    <t>MISSOULA COUNTY</t>
  </si>
  <si>
    <t>RAVALLI COUNTY</t>
  </si>
  <si>
    <t>SANDERS COUNTY</t>
  </si>
  <si>
    <t>Please Note:  Revenue collected is 4% of lodging price.  The percentages listed below are affected by rate increases, delinquencies and other factors.  They should not be considered an equal correlation of increase or decrease in the number of travelers.                                      The total collections are not representative of the amount of funding received by Regions or CVB’s.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</si>
</sst>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s>
  <fonts count="45">
    <font>
      <sz val="10"/>
      <name val="Arial"/>
      <family val="0"/>
    </font>
    <font>
      <sz val="11"/>
      <color indexed="8"/>
      <name val="Calibri"/>
      <family val="2"/>
    </font>
    <font>
      <sz val="14"/>
      <name val="Arial"/>
      <family val="2"/>
    </font>
    <font>
      <sz val="12"/>
      <name val="Arial"/>
      <family val="2"/>
    </font>
    <font>
      <b/>
      <u val="single"/>
      <sz val="12"/>
      <name val="Arial"/>
      <family val="2"/>
    </font>
    <font>
      <sz val="12"/>
      <color indexed="8"/>
      <name val="Arial"/>
      <family val="2"/>
    </font>
    <font>
      <i/>
      <sz val="12"/>
      <name val="Arial"/>
      <family val="2"/>
    </font>
    <font>
      <b/>
      <u val="single"/>
      <sz val="10"/>
      <name val="Arial"/>
      <family val="2"/>
    </font>
    <font>
      <sz val="11"/>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CC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4">
    <xf numFmtId="0" fontId="0" fillId="0" borderId="0" xfId="0" applyAlignment="1">
      <alignment/>
    </xf>
    <xf numFmtId="0" fontId="2"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3" fillId="0" borderId="0" xfId="0" applyFont="1" applyFill="1" applyBorder="1" applyAlignment="1" applyProtection="1">
      <alignment/>
      <protection hidden="1"/>
    </xf>
    <xf numFmtId="0" fontId="3" fillId="0" borderId="0" xfId="0" applyFont="1" applyAlignment="1" applyProtection="1">
      <alignment horizontal="centerContinuous" vertical="top" wrapText="1"/>
      <protection hidden="1"/>
    </xf>
    <xf numFmtId="0" fontId="3" fillId="0" borderId="0" xfId="0" applyFont="1" applyAlignment="1" applyProtection="1">
      <alignment horizontal="centerContinuous" wrapText="1"/>
      <protection hidden="1"/>
    </xf>
    <xf numFmtId="0" fontId="3" fillId="0" borderId="0" xfId="0" applyFont="1" applyAlignment="1" applyProtection="1">
      <alignment/>
      <protection hidden="1"/>
    </xf>
    <xf numFmtId="0" fontId="4" fillId="0" borderId="0" xfId="0" applyFont="1" applyAlignment="1" applyProtection="1">
      <alignment horizontal="centerContinuous"/>
      <protection hidden="1"/>
    </xf>
    <xf numFmtId="0" fontId="4" fillId="0" borderId="0" xfId="0" applyFont="1" applyAlignment="1" applyProtection="1">
      <alignment/>
      <protection hidden="1"/>
    </xf>
    <xf numFmtId="0" fontId="4" fillId="0" borderId="0" xfId="0" applyFont="1" applyFill="1" applyBorder="1" applyAlignment="1" applyProtection="1">
      <alignment/>
      <protection hidden="1"/>
    </xf>
    <xf numFmtId="6" fontId="3" fillId="0" borderId="0" xfId="0" applyNumberFormat="1" applyFont="1" applyAlignment="1" applyProtection="1">
      <alignment/>
      <protection hidden="1"/>
    </xf>
    <xf numFmtId="164" fontId="3" fillId="0" borderId="0" xfId="0" applyNumberFormat="1" applyFont="1" applyAlignment="1" applyProtection="1">
      <alignment/>
      <protection hidden="1"/>
    </xf>
    <xf numFmtId="0" fontId="3" fillId="33" borderId="10" xfId="0" applyFont="1" applyFill="1" applyBorder="1" applyAlignment="1" applyProtection="1">
      <alignment/>
      <protection hidden="1"/>
    </xf>
    <xf numFmtId="6" fontId="3" fillId="33" borderId="11" xfId="0" applyNumberFormat="1" applyFont="1" applyFill="1" applyBorder="1" applyAlignment="1" applyProtection="1">
      <alignment/>
      <protection hidden="1"/>
    </xf>
    <xf numFmtId="164" fontId="3" fillId="33" borderId="11" xfId="0" applyNumberFormat="1" applyFont="1" applyFill="1" applyBorder="1" applyAlignment="1" applyProtection="1">
      <alignment/>
      <protection hidden="1"/>
    </xf>
    <xf numFmtId="0" fontId="3" fillId="33" borderId="11" xfId="0" applyFont="1" applyFill="1" applyBorder="1" applyAlignment="1" applyProtection="1">
      <alignment/>
      <protection hidden="1"/>
    </xf>
    <xf numFmtId="164" fontId="5" fillId="33" borderId="11" xfId="0" applyNumberFormat="1" applyFont="1" applyFill="1" applyBorder="1" applyAlignment="1" applyProtection="1">
      <alignment/>
      <protection hidden="1"/>
    </xf>
    <xf numFmtId="0" fontId="5" fillId="33" borderId="11" xfId="0" applyFont="1" applyFill="1" applyBorder="1" applyAlignment="1" applyProtection="1">
      <alignment/>
      <protection hidden="1"/>
    </xf>
    <xf numFmtId="6" fontId="5" fillId="33" borderId="11" xfId="0" applyNumberFormat="1" applyFont="1" applyFill="1" applyBorder="1" applyAlignment="1" applyProtection="1">
      <alignment/>
      <protection hidden="1"/>
    </xf>
    <xf numFmtId="164" fontId="5" fillId="33" borderId="12" xfId="0" applyNumberFormat="1" applyFont="1" applyFill="1" applyBorder="1" applyAlignment="1" applyProtection="1">
      <alignment/>
      <protection hidden="1"/>
    </xf>
    <xf numFmtId="0" fontId="6" fillId="0" borderId="0" xfId="0" applyFont="1" applyAlignment="1" applyProtection="1">
      <alignment/>
      <protection hidden="1"/>
    </xf>
    <xf numFmtId="0" fontId="7" fillId="0" borderId="0" xfId="0" applyFont="1" applyAlignment="1" applyProtection="1">
      <alignment/>
      <protection hidden="1"/>
    </xf>
    <xf numFmtId="0" fontId="7" fillId="0" borderId="0" xfId="0" applyFont="1" applyAlignment="1" applyProtection="1">
      <alignment horizontal="centerContinuous"/>
      <protection hidden="1"/>
    </xf>
    <xf numFmtId="0" fontId="0" fillId="0" borderId="0" xfId="0" applyAlignment="1" applyProtection="1">
      <alignment/>
      <protection hidden="1"/>
    </xf>
    <xf numFmtId="164" fontId="3" fillId="0" borderId="0" xfId="0" applyNumberFormat="1" applyFont="1" applyAlignment="1" applyProtection="1">
      <alignment horizontal="right"/>
      <protection hidden="1"/>
    </xf>
    <xf numFmtId="0" fontId="3" fillId="0" borderId="0" xfId="0" applyFont="1" applyFill="1" applyBorder="1" applyAlignment="1">
      <alignment/>
    </xf>
    <xf numFmtId="0" fontId="0" fillId="33" borderId="11" xfId="0" applyFill="1" applyBorder="1" applyAlignment="1" applyProtection="1">
      <alignment/>
      <protection hidden="1"/>
    </xf>
    <xf numFmtId="6" fontId="3" fillId="33" borderId="11" xfId="0" applyNumberFormat="1" applyFont="1" applyFill="1" applyBorder="1" applyAlignment="1">
      <alignment/>
    </xf>
    <xf numFmtId="164" fontId="3" fillId="33" borderId="11" xfId="0" applyNumberFormat="1" applyFont="1" applyFill="1" applyBorder="1" applyAlignment="1" applyProtection="1">
      <alignment horizontal="right"/>
      <protection hidden="1"/>
    </xf>
    <xf numFmtId="0" fontId="3" fillId="0" borderId="0" xfId="0" applyFont="1" applyAlignment="1">
      <alignment/>
    </xf>
    <xf numFmtId="164" fontId="8" fillId="33" borderId="12" xfId="0" applyNumberFormat="1" applyFont="1" applyFill="1" applyBorder="1" applyAlignment="1" applyProtection="1">
      <alignment horizontal="right"/>
      <protection hidden="1"/>
    </xf>
    <xf numFmtId="164" fontId="8" fillId="33" borderId="11" xfId="0" applyNumberFormat="1" applyFont="1" applyFill="1" applyBorder="1" applyAlignment="1" applyProtection="1">
      <alignment horizontal="right"/>
      <protection hidden="1"/>
    </xf>
    <xf numFmtId="0" fontId="2" fillId="0" borderId="0" xfId="0" applyFont="1" applyFill="1" applyBorder="1" applyAlignment="1" applyProtection="1">
      <alignment/>
      <protection hidden="1"/>
    </xf>
    <xf numFmtId="164" fontId="3" fillId="33" borderId="12" xfId="0" applyNumberFormat="1" applyFont="1" applyFill="1" applyBorder="1" applyAlignment="1" applyProtection="1">
      <alignment horizontal="right"/>
      <protection hidden="1"/>
    </xf>
    <xf numFmtId="6" fontId="3" fillId="0" borderId="0" xfId="0" applyNumberFormat="1" applyFont="1" applyAlignment="1">
      <alignment/>
    </xf>
    <xf numFmtId="164" fontId="3" fillId="0" borderId="0" xfId="0" applyNumberFormat="1" applyFont="1" applyAlignment="1">
      <alignment horizontal="right"/>
    </xf>
    <xf numFmtId="0" fontId="4" fillId="0" borderId="0" xfId="0" applyFont="1" applyAlignment="1">
      <alignment/>
    </xf>
    <xf numFmtId="165" fontId="3" fillId="0" borderId="0" xfId="44" applyNumberFormat="1" applyFont="1" applyAlignment="1" applyProtection="1">
      <alignment/>
      <protection hidden="1"/>
    </xf>
    <xf numFmtId="0" fontId="3" fillId="34" borderId="10" xfId="0" applyFont="1" applyFill="1" applyBorder="1" applyAlignment="1" applyProtection="1">
      <alignment/>
      <protection hidden="1"/>
    </xf>
    <xf numFmtId="165" fontId="3" fillId="34" borderId="11" xfId="44" applyNumberFormat="1" applyFont="1" applyFill="1" applyBorder="1" applyAlignment="1" applyProtection="1">
      <alignment/>
      <protection hidden="1"/>
    </xf>
    <xf numFmtId="164" fontId="3" fillId="34" borderId="11" xfId="59" applyNumberFormat="1" applyFont="1" applyFill="1" applyBorder="1" applyAlignment="1" applyProtection="1">
      <alignment/>
      <protection hidden="1"/>
    </xf>
    <xf numFmtId="0" fontId="3" fillId="34" borderId="11" xfId="0" applyFont="1" applyFill="1" applyBorder="1" applyAlignment="1" applyProtection="1">
      <alignment/>
      <protection hidden="1"/>
    </xf>
    <xf numFmtId="164" fontId="3" fillId="0" borderId="0" xfId="59" applyNumberFormat="1" applyFont="1" applyAlignment="1" applyProtection="1">
      <alignment horizontal="right"/>
      <protection hidden="1"/>
    </xf>
    <xf numFmtId="0" fontId="3" fillId="0" borderId="0" xfId="0" applyFont="1" applyAlignment="1" applyProtection="1">
      <alignment horizontal="right"/>
      <protection hidden="1"/>
    </xf>
    <xf numFmtId="165" fontId="3" fillId="0" borderId="0" xfId="44" applyNumberFormat="1" applyFont="1" applyAlignment="1" applyProtection="1">
      <alignment horizontal="right"/>
      <protection hidden="1"/>
    </xf>
    <xf numFmtId="164" fontId="3" fillId="0" borderId="0" xfId="59" applyNumberFormat="1" applyFont="1" applyAlignment="1">
      <alignment horizontal="right"/>
    </xf>
    <xf numFmtId="0" fontId="3" fillId="0" borderId="0" xfId="0" applyFont="1" applyAlignment="1">
      <alignment horizontal="right"/>
    </xf>
    <xf numFmtId="164" fontId="3" fillId="34" borderId="11" xfId="59" applyNumberFormat="1" applyFont="1" applyFill="1" applyBorder="1" applyAlignment="1" applyProtection="1">
      <alignment horizontal="right"/>
      <protection hidden="1"/>
    </xf>
    <xf numFmtId="0" fontId="3" fillId="34" borderId="11" xfId="0" applyFont="1" applyFill="1" applyBorder="1" applyAlignment="1" applyProtection="1">
      <alignment horizontal="right"/>
      <protection hidden="1"/>
    </xf>
    <xf numFmtId="165" fontId="3" fillId="34" borderId="11" xfId="44" applyNumberFormat="1" applyFont="1" applyFill="1" applyBorder="1" applyAlignment="1" applyProtection="1">
      <alignment horizontal="right"/>
      <protection hidden="1"/>
    </xf>
    <xf numFmtId="165" fontId="3" fillId="34" borderId="11" xfId="44" applyNumberFormat="1" applyFont="1" applyFill="1" applyBorder="1" applyAlignment="1">
      <alignment horizontal="right"/>
    </xf>
    <xf numFmtId="164" fontId="3" fillId="34" borderId="11" xfId="59" applyNumberFormat="1" applyFont="1" applyFill="1" applyBorder="1" applyAlignment="1">
      <alignment horizontal="right"/>
    </xf>
    <xf numFmtId="0" fontId="3" fillId="34" borderId="11" xfId="0" applyFont="1" applyFill="1" applyBorder="1" applyAlignment="1">
      <alignment horizontal="right"/>
    </xf>
    <xf numFmtId="164" fontId="3" fillId="34" borderId="12" xfId="59" applyNumberFormat="1" applyFont="1" applyFill="1" applyBorder="1" applyAlignment="1" applyProtection="1">
      <alignment horizontal="righ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3-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1">
          <cell r="B61">
            <v>689290.9</v>
          </cell>
          <cell r="C61">
            <v>590805.6</v>
          </cell>
          <cell r="D61">
            <v>3275290.49</v>
          </cell>
          <cell r="E61">
            <v>717357.94</v>
          </cell>
          <cell r="H61">
            <v>1213983.83</v>
          </cell>
          <cell r="I61">
            <v>2227319.87</v>
          </cell>
          <cell r="J61">
            <v>4703255.85</v>
          </cell>
          <cell r="K61">
            <v>1128371.68</v>
          </cell>
          <cell r="N61">
            <v>1672777.61</v>
          </cell>
          <cell r="O61">
            <v>2318086.69</v>
          </cell>
          <cell r="P61">
            <v>5054420.57</v>
          </cell>
          <cell r="Q61">
            <v>1073817.3</v>
          </cell>
        </row>
        <row r="62">
          <cell r="B62">
            <v>10799.01</v>
          </cell>
          <cell r="C62">
            <v>7614.29</v>
          </cell>
          <cell r="D62">
            <v>22976.49</v>
          </cell>
          <cell r="E62">
            <v>12925.44</v>
          </cell>
          <cell r="H62">
            <v>14543.58</v>
          </cell>
          <cell r="I62">
            <v>218434.65</v>
          </cell>
          <cell r="J62">
            <v>653910.98</v>
          </cell>
          <cell r="K62">
            <v>23256.07</v>
          </cell>
          <cell r="N62">
            <v>29396.87</v>
          </cell>
          <cell r="O62">
            <v>227979.77</v>
          </cell>
          <cell r="P62">
            <v>785968.42</v>
          </cell>
          <cell r="Q62">
            <v>25811.16</v>
          </cell>
        </row>
        <row r="63">
          <cell r="B63">
            <v>33527.45</v>
          </cell>
          <cell r="C63">
            <v>79992.63</v>
          </cell>
          <cell r="D63">
            <v>242903.38</v>
          </cell>
          <cell r="E63">
            <v>48093.94</v>
          </cell>
          <cell r="H63">
            <v>79816.69</v>
          </cell>
          <cell r="I63">
            <v>171569.35</v>
          </cell>
          <cell r="J63">
            <v>312424.87</v>
          </cell>
          <cell r="K63">
            <v>78133.19</v>
          </cell>
          <cell r="N63">
            <v>90908.39</v>
          </cell>
          <cell r="O63">
            <v>189270.54</v>
          </cell>
          <cell r="P63">
            <v>355759.9</v>
          </cell>
          <cell r="Q63">
            <v>70177.72</v>
          </cell>
        </row>
        <row r="64">
          <cell r="B64">
            <v>21383.71</v>
          </cell>
          <cell r="C64">
            <v>35066.79</v>
          </cell>
          <cell r="D64">
            <v>93481.98</v>
          </cell>
          <cell r="E64">
            <v>29608.26</v>
          </cell>
          <cell r="H64">
            <v>37782.2</v>
          </cell>
          <cell r="I64">
            <v>84502.15</v>
          </cell>
          <cell r="J64">
            <v>138285.51</v>
          </cell>
          <cell r="K64">
            <v>50036.93</v>
          </cell>
          <cell r="N64">
            <v>45876.12</v>
          </cell>
          <cell r="O64">
            <v>91416.82</v>
          </cell>
          <cell r="P64">
            <v>164264.07</v>
          </cell>
          <cell r="Q64">
            <v>46390.6</v>
          </cell>
        </row>
        <row r="65">
          <cell r="B65">
            <v>10245.83</v>
          </cell>
          <cell r="C65">
            <v>29487.02</v>
          </cell>
          <cell r="D65">
            <v>54288.81</v>
          </cell>
          <cell r="E65">
            <v>18198.1</v>
          </cell>
          <cell r="H65">
            <v>19639.78</v>
          </cell>
          <cell r="I65">
            <v>56610.77</v>
          </cell>
          <cell r="J65">
            <v>80139.91</v>
          </cell>
          <cell r="K65">
            <v>25540.59</v>
          </cell>
          <cell r="N65">
            <v>22924.26</v>
          </cell>
          <cell r="O65">
            <v>60831.12</v>
          </cell>
          <cell r="P65">
            <v>77929.61</v>
          </cell>
          <cell r="Q65">
            <v>26590.12</v>
          </cell>
        </row>
        <row r="66">
          <cell r="B66">
            <v>444719.97</v>
          </cell>
          <cell r="C66">
            <v>486357.72</v>
          </cell>
          <cell r="D66">
            <v>1425595.37</v>
          </cell>
          <cell r="E66">
            <v>532611.44</v>
          </cell>
          <cell r="H66">
            <v>507638.36</v>
          </cell>
          <cell r="I66">
            <v>1372434.42</v>
          </cell>
          <cell r="J66">
            <v>2340626.38</v>
          </cell>
          <cell r="K66">
            <v>940240.23</v>
          </cell>
          <cell r="N66">
            <v>812629.84</v>
          </cell>
          <cell r="O66">
            <v>1851408.07</v>
          </cell>
          <cell r="P66">
            <v>2831170.31</v>
          </cell>
          <cell r="Q66">
            <v>1064305.42</v>
          </cell>
        </row>
        <row r="67">
          <cell r="B67">
            <v>55982.39</v>
          </cell>
          <cell r="C67">
            <v>77555</v>
          </cell>
          <cell r="D67">
            <v>261105.65</v>
          </cell>
          <cell r="E67">
            <v>132894.47</v>
          </cell>
          <cell r="H67">
            <v>106439.09</v>
          </cell>
          <cell r="I67">
            <v>222395.7</v>
          </cell>
          <cell r="J67">
            <v>338252.85</v>
          </cell>
          <cell r="K67">
            <v>189666.06</v>
          </cell>
          <cell r="N67">
            <v>162121.52</v>
          </cell>
          <cell r="O67">
            <v>262564.54</v>
          </cell>
          <cell r="P67">
            <v>374458.47</v>
          </cell>
          <cell r="Q67">
            <v>183844.86</v>
          </cell>
        </row>
        <row r="68">
          <cell r="B68">
            <v>27288.89</v>
          </cell>
          <cell r="C68">
            <v>29787.01</v>
          </cell>
          <cell r="D68">
            <v>72518.31</v>
          </cell>
          <cell r="E68">
            <v>42196.5</v>
          </cell>
          <cell r="H68">
            <v>48123.72</v>
          </cell>
          <cell r="I68">
            <v>71165.89</v>
          </cell>
          <cell r="J68">
            <v>95168.34</v>
          </cell>
          <cell r="K68">
            <v>58015.95</v>
          </cell>
          <cell r="N68">
            <v>56344.67</v>
          </cell>
          <cell r="O68">
            <v>82939.2</v>
          </cell>
          <cell r="P68">
            <v>102530.84</v>
          </cell>
          <cell r="Q68">
            <v>67000.43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3">
          <cell r="B63">
            <v>1511074.35</v>
          </cell>
          <cell r="C63">
            <v>2180641.53</v>
          </cell>
          <cell r="D63">
            <v>5156608.36</v>
          </cell>
          <cell r="E63">
            <v>1045606.36</v>
          </cell>
          <cell r="H63">
            <v>0</v>
          </cell>
          <cell r="I63">
            <v>0</v>
          </cell>
          <cell r="J63">
            <v>0</v>
          </cell>
          <cell r="K63">
            <v>0</v>
          </cell>
          <cell r="N63">
            <v>0</v>
          </cell>
          <cell r="O63">
            <v>0</v>
          </cell>
          <cell r="P63">
            <v>0</v>
          </cell>
          <cell r="Q63">
            <v>0</v>
          </cell>
        </row>
        <row r="64">
          <cell r="B64">
            <v>31350.99</v>
          </cell>
          <cell r="C64">
            <v>252868.19</v>
          </cell>
          <cell r="D64">
            <v>845609.57</v>
          </cell>
          <cell r="E64">
            <v>24659.27</v>
          </cell>
          <cell r="H64">
            <v>0</v>
          </cell>
          <cell r="I64">
            <v>0</v>
          </cell>
          <cell r="J64">
            <v>0</v>
          </cell>
          <cell r="K64">
            <v>0</v>
          </cell>
        </row>
        <row r="65">
          <cell r="B65">
            <v>182439.25</v>
          </cell>
          <cell r="C65">
            <v>210476.1</v>
          </cell>
          <cell r="D65">
            <v>380372.7</v>
          </cell>
          <cell r="E65">
            <v>77689.44</v>
          </cell>
          <cell r="H65">
            <v>0</v>
          </cell>
          <cell r="I65">
            <v>0</v>
          </cell>
          <cell r="J65">
            <v>0</v>
          </cell>
          <cell r="K65">
            <v>0</v>
          </cell>
          <cell r="N65">
            <v>0</v>
          </cell>
          <cell r="O65">
            <v>0</v>
          </cell>
          <cell r="P65">
            <v>0</v>
          </cell>
          <cell r="Q65">
            <v>0</v>
          </cell>
        </row>
        <row r="66">
          <cell r="B66">
            <v>42571.21</v>
          </cell>
          <cell r="C66">
            <v>94159.56</v>
          </cell>
          <cell r="D66">
            <v>181258.89</v>
          </cell>
          <cell r="E66">
            <v>45458.37</v>
          </cell>
          <cell r="H66">
            <v>0</v>
          </cell>
          <cell r="I66">
            <v>0</v>
          </cell>
          <cell r="J66">
            <v>0</v>
          </cell>
          <cell r="K66">
            <v>0</v>
          </cell>
          <cell r="N66">
            <v>0</v>
          </cell>
          <cell r="O66">
            <v>0</v>
          </cell>
          <cell r="P66">
            <v>0</v>
          </cell>
          <cell r="Q66">
            <v>0</v>
          </cell>
        </row>
        <row r="67">
          <cell r="B67">
            <v>20963.6</v>
          </cell>
          <cell r="C67">
            <v>64030.07</v>
          </cell>
          <cell r="D67">
            <v>81640.52</v>
          </cell>
          <cell r="E67">
            <v>25206.68</v>
          </cell>
          <cell r="H67">
            <v>0</v>
          </cell>
          <cell r="I67">
            <v>0</v>
          </cell>
          <cell r="J67">
            <v>0</v>
          </cell>
          <cell r="K67">
            <v>0</v>
          </cell>
          <cell r="N67">
            <v>0</v>
          </cell>
          <cell r="O67">
            <v>0</v>
          </cell>
          <cell r="P67">
            <v>0</v>
          </cell>
          <cell r="Q67">
            <v>0</v>
          </cell>
        </row>
        <row r="68">
          <cell r="B68">
            <v>839201.85</v>
          </cell>
          <cell r="C68">
            <v>1830063.69</v>
          </cell>
          <cell r="D68">
            <v>2743630.37</v>
          </cell>
          <cell r="E68">
            <v>988239.04</v>
          </cell>
          <cell r="H68">
            <v>0</v>
          </cell>
          <cell r="I68">
            <v>0</v>
          </cell>
          <cell r="J68">
            <v>0</v>
          </cell>
          <cell r="K68">
            <v>0</v>
          </cell>
          <cell r="N68">
            <v>0</v>
          </cell>
          <cell r="O68">
            <v>0</v>
          </cell>
          <cell r="P68">
            <v>0</v>
          </cell>
          <cell r="Q68">
            <v>0</v>
          </cell>
        </row>
        <row r="69">
          <cell r="B69">
            <v>129050.94</v>
          </cell>
          <cell r="C69">
            <v>262691.71</v>
          </cell>
          <cell r="D69">
            <v>398678.22</v>
          </cell>
          <cell r="E69">
            <v>180033.76</v>
          </cell>
          <cell r="H69">
            <v>0</v>
          </cell>
          <cell r="I69">
            <v>0</v>
          </cell>
          <cell r="J69">
            <v>0</v>
          </cell>
          <cell r="K69">
            <v>0</v>
          </cell>
          <cell r="N69">
            <v>0</v>
          </cell>
          <cell r="O69">
            <v>0</v>
          </cell>
          <cell r="P69">
            <v>0</v>
          </cell>
          <cell r="Q69">
            <v>0</v>
          </cell>
        </row>
        <row r="70">
          <cell r="B70">
            <v>67093</v>
          </cell>
          <cell r="C70">
            <v>90711.31</v>
          </cell>
          <cell r="D70">
            <v>119927.27</v>
          </cell>
          <cell r="E70">
            <v>78489.22</v>
          </cell>
          <cell r="H70">
            <v>0</v>
          </cell>
          <cell r="I70">
            <v>0</v>
          </cell>
          <cell r="J70">
            <v>0</v>
          </cell>
          <cell r="K70">
            <v>0</v>
          </cell>
          <cell r="N70">
            <v>0</v>
          </cell>
          <cell r="O70">
            <v>0</v>
          </cell>
          <cell r="P70">
            <v>0</v>
          </cell>
          <cell r="Q7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60"/>
  <sheetViews>
    <sheetView tabSelected="1" zoomScalePageLayoutView="0" workbookViewId="0" topLeftCell="A35">
      <selection activeCell="B62" sqref="B62"/>
    </sheetView>
  </sheetViews>
  <sheetFormatPr defaultColWidth="9.140625" defaultRowHeight="12.75"/>
  <cols>
    <col min="1" max="1" width="12.140625" style="6" customWidth="1"/>
    <col min="2" max="2" width="14.00390625" style="6" customWidth="1"/>
    <col min="3" max="3" width="9.28125" style="6" bestFit="1" customWidth="1"/>
    <col min="4" max="4" width="3.28125" style="6" customWidth="1"/>
    <col min="5" max="5" width="14.140625" style="6" customWidth="1"/>
    <col min="6" max="6" width="9.140625" style="6" customWidth="1"/>
    <col min="7" max="7" width="3.28125" style="6" customWidth="1"/>
    <col min="8" max="8" width="13.7109375" style="6" customWidth="1"/>
    <col min="9" max="9" width="9.140625" style="6" customWidth="1"/>
    <col min="10" max="10" width="3.28125" style="6" customWidth="1"/>
    <col min="11" max="11" width="13.7109375" style="29" customWidth="1"/>
    <col min="12" max="12" width="8.8515625" style="29" customWidth="1"/>
    <col min="13" max="13" width="3.28125" style="29" customWidth="1"/>
    <col min="14" max="14" width="13.8515625" style="6" customWidth="1"/>
    <col min="15" max="15" width="9.8515625" style="6" bestFit="1" customWidth="1"/>
    <col min="16" max="16384" width="9.140625" style="29" customWidth="1"/>
  </cols>
  <sheetData>
    <row r="1" spans="1:15" s="32" customFormat="1" ht="18">
      <c r="A1" s="1" t="s">
        <v>0</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14</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129183</v>
      </c>
      <c r="F7" s="11"/>
      <c r="G7" s="6"/>
      <c r="H7" s="10">
        <v>161890.67</v>
      </c>
      <c r="I7" s="11">
        <v>0.25318865485396697</v>
      </c>
      <c r="J7" s="6"/>
      <c r="K7" s="10">
        <v>178344</v>
      </c>
      <c r="L7" s="11">
        <v>0.10163235472433331</v>
      </c>
      <c r="M7" s="6"/>
      <c r="N7" s="10">
        <v>202300</v>
      </c>
      <c r="O7" s="11">
        <v>0.13432467590723546</v>
      </c>
    </row>
    <row r="8" spans="1:15" s="3" customFormat="1" ht="15">
      <c r="A8" s="6" t="s">
        <v>3</v>
      </c>
      <c r="B8" s="10"/>
      <c r="C8" s="11"/>
      <c r="D8" s="6"/>
      <c r="E8" s="10">
        <v>119640</v>
      </c>
      <c r="F8" s="11"/>
      <c r="G8" s="6"/>
      <c r="H8" s="10">
        <v>132119.96</v>
      </c>
      <c r="I8" s="11">
        <v>0.10431260448010692</v>
      </c>
      <c r="J8" s="6"/>
      <c r="K8" s="10">
        <v>164902.72</v>
      </c>
      <c r="L8" s="11">
        <v>0.2481287460274739</v>
      </c>
      <c r="M8" s="6"/>
      <c r="N8" s="10">
        <v>197853</v>
      </c>
      <c r="O8" s="11">
        <v>0.1998164736154746</v>
      </c>
    </row>
    <row r="9" spans="1:15" s="3" customFormat="1" ht="15">
      <c r="A9" s="6" t="s">
        <v>4</v>
      </c>
      <c r="B9" s="10">
        <v>223509.32</v>
      </c>
      <c r="C9" s="11"/>
      <c r="D9" s="6"/>
      <c r="E9" s="10">
        <v>267450.37</v>
      </c>
      <c r="F9" s="11">
        <v>0.19659605245991527</v>
      </c>
      <c r="G9" s="6"/>
      <c r="H9" s="10">
        <v>313223.29</v>
      </c>
      <c r="I9" s="11">
        <v>0.1711454727095722</v>
      </c>
      <c r="J9" s="6"/>
      <c r="K9" s="10">
        <v>373325.22</v>
      </c>
      <c r="L9" s="11">
        <v>0.19188205960035729</v>
      </c>
      <c r="M9" s="6"/>
      <c r="N9" s="10">
        <v>449194.57</v>
      </c>
      <c r="O9" s="11">
        <v>0.2032258897483541</v>
      </c>
    </row>
    <row r="10" spans="1:15" s="3" customFormat="1" ht="15">
      <c r="A10" s="6" t="s">
        <v>5</v>
      </c>
      <c r="B10" s="10">
        <v>69285.67</v>
      </c>
      <c r="C10" s="11"/>
      <c r="D10" s="6"/>
      <c r="E10" s="10">
        <v>86007.76</v>
      </c>
      <c r="F10" s="11">
        <v>0.24134990684220844</v>
      </c>
      <c r="G10" s="6"/>
      <c r="H10" s="10">
        <v>96646.7</v>
      </c>
      <c r="I10" s="11">
        <v>0.12369744311443528</v>
      </c>
      <c r="J10" s="6"/>
      <c r="K10" s="10">
        <v>106279.17</v>
      </c>
      <c r="L10" s="11">
        <v>0.09966682773441826</v>
      </c>
      <c r="M10" s="6"/>
      <c r="N10" s="10">
        <v>123289</v>
      </c>
      <c r="O10" s="11">
        <v>0.16004857772223854</v>
      </c>
    </row>
    <row r="11" spans="1:15" s="3" customFormat="1" ht="15">
      <c r="A11" s="12" t="s">
        <v>6</v>
      </c>
      <c r="B11" s="13">
        <v>292794.99</v>
      </c>
      <c r="C11" s="14"/>
      <c r="D11" s="15"/>
      <c r="E11" s="13">
        <v>602281.13</v>
      </c>
      <c r="F11" s="14">
        <v>0.2071864002864257</v>
      </c>
      <c r="G11" s="15"/>
      <c r="H11" s="13">
        <v>703880.6199999999</v>
      </c>
      <c r="I11" s="16">
        <v>0.16869113930233856</v>
      </c>
      <c r="J11" s="17"/>
      <c r="K11" s="18">
        <v>822851.11</v>
      </c>
      <c r="L11" s="16">
        <v>0.16902083481144875</v>
      </c>
      <c r="M11" s="17"/>
      <c r="N11" s="18">
        <v>972636.5700000001</v>
      </c>
      <c r="O11" s="19">
        <v>0.18203227555954818</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223852.47</v>
      </c>
      <c r="C14" s="11">
        <v>0.10653717251606526</v>
      </c>
      <c r="D14" s="6"/>
      <c r="E14" s="10">
        <v>233596.86</v>
      </c>
      <c r="F14" s="11">
        <v>0.0435304108996429</v>
      </c>
      <c r="G14" s="6"/>
      <c r="H14" s="10">
        <v>199233.07</v>
      </c>
      <c r="I14" s="11">
        <v>-0.14710724279427378</v>
      </c>
      <c r="J14" s="23"/>
      <c r="K14" s="10">
        <v>194306.76</v>
      </c>
      <c r="L14" s="11">
        <v>-0.024726366963074942</v>
      </c>
      <c r="M14" s="6"/>
      <c r="N14" s="10">
        <v>177966</v>
      </c>
      <c r="O14" s="24">
        <v>-0.08409774317682003</v>
      </c>
    </row>
    <row r="15" spans="1:15" s="25" customFormat="1" ht="15">
      <c r="A15" s="6" t="s">
        <v>3</v>
      </c>
      <c r="B15" s="10">
        <v>213436.64</v>
      </c>
      <c r="C15" s="11">
        <v>0.07876372862680886</v>
      </c>
      <c r="D15" s="6"/>
      <c r="E15" s="10">
        <v>256282.36</v>
      </c>
      <c r="F15" s="11">
        <v>0.20074210313655597</v>
      </c>
      <c r="G15" s="6"/>
      <c r="H15" s="10">
        <v>225726</v>
      </c>
      <c r="I15" s="11">
        <v>-0.1192292750854955</v>
      </c>
      <c r="J15" s="23"/>
      <c r="K15" s="10">
        <v>217413.8</v>
      </c>
      <c r="L15" s="11">
        <v>-0.03682429139753512</v>
      </c>
      <c r="M15" s="6"/>
      <c r="N15" s="10">
        <v>222630.91</v>
      </c>
      <c r="O15" s="24">
        <v>0.023996222870857394</v>
      </c>
    </row>
    <row r="16" spans="1:15" s="25" customFormat="1" ht="15">
      <c r="A16" s="6" t="s">
        <v>4</v>
      </c>
      <c r="B16" s="10">
        <v>507721.7</v>
      </c>
      <c r="C16" s="11">
        <v>0.13029349397522771</v>
      </c>
      <c r="D16" s="6"/>
      <c r="E16" s="10">
        <v>579731.7</v>
      </c>
      <c r="F16" s="11">
        <v>0.14182966770969202</v>
      </c>
      <c r="G16" s="6"/>
      <c r="H16" s="10">
        <v>570036.28</v>
      </c>
      <c r="I16" s="11">
        <v>-0.016723977660700502</v>
      </c>
      <c r="J16" s="23"/>
      <c r="K16" s="10">
        <v>606363.98</v>
      </c>
      <c r="L16" s="11">
        <v>0.06372875073846168</v>
      </c>
      <c r="M16" s="6"/>
      <c r="N16" s="10">
        <v>598283.62</v>
      </c>
      <c r="O16" s="24">
        <v>-0.013325923482460133</v>
      </c>
    </row>
    <row r="17" spans="1:15" s="25" customFormat="1" ht="15">
      <c r="A17" s="6" t="s">
        <v>5</v>
      </c>
      <c r="B17" s="10">
        <v>129952.62000000001</v>
      </c>
      <c r="C17" s="11">
        <v>0.054048779696485576</v>
      </c>
      <c r="D17" s="6"/>
      <c r="E17" s="10">
        <v>136519.88</v>
      </c>
      <c r="F17" s="11">
        <v>0.05053580297188309</v>
      </c>
      <c r="G17" s="6"/>
      <c r="H17" s="10">
        <v>139056</v>
      </c>
      <c r="I17" s="11">
        <v>0.018576928136766566</v>
      </c>
      <c r="J17" s="23"/>
      <c r="K17" s="10">
        <v>140296.89</v>
      </c>
      <c r="L17" s="24">
        <v>0.008923671039005968</v>
      </c>
      <c r="M17" s="6"/>
      <c r="N17" s="10">
        <v>129248.74</v>
      </c>
      <c r="O17" s="24">
        <v>-0.07874835999572055</v>
      </c>
    </row>
    <row r="18" spans="1:15" s="25" customFormat="1" ht="15">
      <c r="A18" s="12" t="s">
        <v>6</v>
      </c>
      <c r="B18" s="13">
        <v>1074963.4300000002</v>
      </c>
      <c r="C18" s="14">
        <v>0.10520564736734102</v>
      </c>
      <c r="D18" s="15"/>
      <c r="E18" s="13">
        <v>1206130.7999999998</v>
      </c>
      <c r="F18" s="14">
        <v>0.12202030910018923</v>
      </c>
      <c r="G18" s="15"/>
      <c r="H18" s="13">
        <v>1134051.35</v>
      </c>
      <c r="I18" s="14">
        <v>-0.05976088994659595</v>
      </c>
      <c r="J18" s="26"/>
      <c r="K18" s="27">
        <v>1158381.4300000002</v>
      </c>
      <c r="L18" s="28">
        <v>0.021454125512041473</v>
      </c>
      <c r="M18" s="15"/>
      <c r="N18" s="13">
        <v>1128129.27</v>
      </c>
      <c r="O18" s="30">
        <v>-0.026115888270066747</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178773.42</v>
      </c>
      <c r="C21" s="24">
        <v>0.004536934021105227</v>
      </c>
      <c r="D21" s="6"/>
      <c r="E21" s="10">
        <v>178241</v>
      </c>
      <c r="F21" s="24">
        <v>-0.0029781832220920354</v>
      </c>
      <c r="G21" s="6"/>
      <c r="H21" s="10">
        <v>188792.51</v>
      </c>
      <c r="I21" s="24">
        <v>0.05919799597174617</v>
      </c>
      <c r="J21" s="6"/>
      <c r="K21" s="10">
        <v>235388.89</v>
      </c>
      <c r="L21" s="24">
        <v>0.24681265162479168</v>
      </c>
      <c r="M21" s="6"/>
      <c r="N21" s="10">
        <v>222415.37</v>
      </c>
      <c r="O21" s="24">
        <v>-0.055115260537572604</v>
      </c>
    </row>
    <row r="22" spans="1:15" s="3" customFormat="1" ht="15">
      <c r="A22" s="6" t="s">
        <v>3</v>
      </c>
      <c r="B22" s="10">
        <v>223518.43</v>
      </c>
      <c r="C22" s="24">
        <v>0.003986508432274698</v>
      </c>
      <c r="D22" s="6"/>
      <c r="E22" s="10">
        <v>241806</v>
      </c>
      <c r="F22" s="24">
        <v>0.08181683273276395</v>
      </c>
      <c r="G22" s="6"/>
      <c r="H22" s="10">
        <v>257908.18</v>
      </c>
      <c r="I22" s="24">
        <v>0.06659131700619501</v>
      </c>
      <c r="J22" s="6"/>
      <c r="K22" s="10">
        <v>282327.76</v>
      </c>
      <c r="L22" s="24">
        <v>0.09468323183855594</v>
      </c>
      <c r="M22" s="6"/>
      <c r="N22" s="10">
        <v>267887.68</v>
      </c>
      <c r="O22" s="24">
        <v>-0.05114651141637654</v>
      </c>
    </row>
    <row r="23" spans="1:15" s="3" customFormat="1" ht="15">
      <c r="A23" s="6" t="s">
        <v>4</v>
      </c>
      <c r="B23" s="10">
        <v>625185.72</v>
      </c>
      <c r="C23" s="24">
        <v>0.04496546303574211</v>
      </c>
      <c r="D23" s="6"/>
      <c r="E23" s="10">
        <v>681187.06</v>
      </c>
      <c r="F23" s="24">
        <v>0.08957552645316352</v>
      </c>
      <c r="G23" s="6"/>
      <c r="H23" s="10">
        <v>672079.1</v>
      </c>
      <c r="I23" s="24">
        <v>-0.013370717875938628</v>
      </c>
      <c r="J23" s="6"/>
      <c r="K23" s="10">
        <v>691239.64</v>
      </c>
      <c r="L23" s="24">
        <v>0.02850935254496091</v>
      </c>
      <c r="M23" s="6"/>
      <c r="N23" s="10">
        <v>702502.4</v>
      </c>
      <c r="O23" s="24">
        <v>0.01629356788623987</v>
      </c>
    </row>
    <row r="24" spans="1:15" s="3" customFormat="1" ht="15">
      <c r="A24" s="6" t="s">
        <v>5</v>
      </c>
      <c r="B24" s="10">
        <v>133039.94</v>
      </c>
      <c r="C24" s="24">
        <v>0.029332587690990234</v>
      </c>
      <c r="D24" s="6"/>
      <c r="E24" s="10">
        <v>122652</v>
      </c>
      <c r="F24" s="24">
        <v>-0.07808136413771685</v>
      </c>
      <c r="G24" s="6"/>
      <c r="H24" s="10">
        <v>166042.25</v>
      </c>
      <c r="I24" s="24">
        <v>0.3537671623781104</v>
      </c>
      <c r="J24" s="6"/>
      <c r="K24" s="10">
        <v>161388.43</v>
      </c>
      <c r="L24" s="24">
        <v>-0.028027926627108506</v>
      </c>
      <c r="M24" s="6"/>
      <c r="N24" s="10">
        <v>148235.68</v>
      </c>
      <c r="O24" s="24">
        <v>-0.08149747785513498</v>
      </c>
    </row>
    <row r="25" spans="1:15" s="3" customFormat="1" ht="15">
      <c r="A25" s="12" t="s">
        <v>6</v>
      </c>
      <c r="B25" s="13">
        <v>1160517.51</v>
      </c>
      <c r="C25" s="31">
        <v>0.028709688562552755</v>
      </c>
      <c r="D25" s="15"/>
      <c r="E25" s="13">
        <v>1223886.06</v>
      </c>
      <c r="F25" s="31">
        <v>0.054603700033789275</v>
      </c>
      <c r="G25" s="15"/>
      <c r="H25" s="13">
        <v>1284822.04</v>
      </c>
      <c r="I25" s="31">
        <v>0.04978893214945187</v>
      </c>
      <c r="J25" s="15"/>
      <c r="K25" s="13">
        <v>1370344.72</v>
      </c>
      <c r="L25" s="31">
        <v>0.06656383322938633</v>
      </c>
      <c r="M25" s="15"/>
      <c r="N25" s="13">
        <v>1341041.13</v>
      </c>
      <c r="O25" s="30">
        <v>-0.0213841010749471</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155364.73</v>
      </c>
      <c r="C28" s="24">
        <v>-0.3014658564288969</v>
      </c>
      <c r="D28" s="6"/>
      <c r="E28" s="10">
        <v>151859.14</v>
      </c>
      <c r="F28" s="24">
        <v>-0.022563615307026223</v>
      </c>
      <c r="G28" s="6"/>
      <c r="H28" s="10">
        <v>221282.19</v>
      </c>
      <c r="I28" s="24">
        <v>0.4571542417532457</v>
      </c>
      <c r="J28" s="6"/>
      <c r="K28" s="10">
        <v>224313.44</v>
      </c>
      <c r="L28" s="24">
        <v>0.013698571945622916</v>
      </c>
      <c r="M28" s="6"/>
      <c r="N28" s="10">
        <v>242298.04</v>
      </c>
      <c r="O28" s="24">
        <v>0.08017620344104216</v>
      </c>
    </row>
    <row r="29" spans="1:15" s="3" customFormat="1" ht="15">
      <c r="A29" s="6" t="s">
        <v>3</v>
      </c>
      <c r="B29" s="10">
        <v>262043.75</v>
      </c>
      <c r="C29" s="24">
        <v>-0.02181485165723184</v>
      </c>
      <c r="D29" s="6"/>
      <c r="E29" s="10">
        <v>288845.19</v>
      </c>
      <c r="F29" s="24">
        <v>0.10227849357216115</v>
      </c>
      <c r="G29" s="6"/>
      <c r="H29" s="10">
        <v>299651.69</v>
      </c>
      <c r="I29" s="24">
        <v>0.03741277464236119</v>
      </c>
      <c r="J29" s="6"/>
      <c r="K29" s="10">
        <v>342554.54</v>
      </c>
      <c r="L29" s="24">
        <v>0.1431757317971408</v>
      </c>
      <c r="M29" s="6"/>
      <c r="N29" s="10">
        <v>367211.23</v>
      </c>
      <c r="O29" s="24">
        <v>0.07197887378751426</v>
      </c>
    </row>
    <row r="30" spans="1:15" s="3" customFormat="1" ht="15">
      <c r="A30" s="6" t="s">
        <v>4</v>
      </c>
      <c r="B30" s="10">
        <v>741984.8</v>
      </c>
      <c r="C30" s="24">
        <v>0.05620251261775052</v>
      </c>
      <c r="D30" s="6"/>
      <c r="E30" s="10">
        <v>720362.76</v>
      </c>
      <c r="F30" s="24">
        <v>-0.02914081258807463</v>
      </c>
      <c r="G30" s="6"/>
      <c r="H30" s="10">
        <v>844582.35</v>
      </c>
      <c r="I30" s="24">
        <v>0.17244032714850496</v>
      </c>
      <c r="J30" s="6"/>
      <c r="K30" s="10">
        <v>933028.4</v>
      </c>
      <c r="L30" s="24">
        <v>0.1047216414124686</v>
      </c>
      <c r="M30" s="6"/>
      <c r="N30" s="10">
        <v>1034338.94</v>
      </c>
      <c r="O30" s="24">
        <v>0.10858248259109789</v>
      </c>
    </row>
    <row r="31" spans="1:15" s="3" customFormat="1" ht="15">
      <c r="A31" s="6" t="s">
        <v>5</v>
      </c>
      <c r="B31" s="10">
        <v>143339.09</v>
      </c>
      <c r="C31" s="24">
        <v>-0.03303246559802604</v>
      </c>
      <c r="D31" s="6"/>
      <c r="E31" s="10">
        <v>154731.71</v>
      </c>
      <c r="F31" s="24">
        <v>0.07948020320207136</v>
      </c>
      <c r="G31" s="6"/>
      <c r="H31" s="10">
        <v>188168.77</v>
      </c>
      <c r="I31" s="24">
        <v>0.21609701075493834</v>
      </c>
      <c r="J31" s="6"/>
      <c r="K31" s="10">
        <v>200702.33</v>
      </c>
      <c r="L31" s="24">
        <v>0.06660807741901059</v>
      </c>
      <c r="M31" s="6"/>
      <c r="N31" s="10">
        <v>236553.57</v>
      </c>
      <c r="O31" s="24">
        <v>0.1786289177609449</v>
      </c>
    </row>
    <row r="32" spans="1:15" s="3" customFormat="1" ht="15">
      <c r="A32" s="12" t="s">
        <v>6</v>
      </c>
      <c r="B32" s="13">
        <v>1302732.37</v>
      </c>
      <c r="C32" s="31">
        <v>-0.028566431814063584</v>
      </c>
      <c r="D32" s="15"/>
      <c r="E32" s="13">
        <v>1315798.8</v>
      </c>
      <c r="F32" s="31">
        <v>0.010030018675286263</v>
      </c>
      <c r="G32" s="15"/>
      <c r="H32" s="13">
        <v>1553685</v>
      </c>
      <c r="I32" s="31">
        <v>0.18079223054466986</v>
      </c>
      <c r="J32" s="15"/>
      <c r="K32" s="13">
        <v>1700598.71</v>
      </c>
      <c r="L32" s="31">
        <v>0.09455823413368859</v>
      </c>
      <c r="M32" s="15"/>
      <c r="N32" s="13">
        <v>1880401.78</v>
      </c>
      <c r="O32" s="30">
        <v>0.1057292757795871</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269045.86</v>
      </c>
      <c r="C35" s="24">
        <v>0.11039222603699138</v>
      </c>
      <c r="D35" s="6"/>
      <c r="E35" s="10">
        <v>328937.81</v>
      </c>
      <c r="F35" s="24">
        <v>0.22260870321513224</v>
      </c>
      <c r="G35" s="6"/>
      <c r="H35" s="10">
        <v>256391.01</v>
      </c>
      <c r="I35" s="24">
        <v>-0.2205486806153418</v>
      </c>
      <c r="J35" s="6"/>
      <c r="K35" s="10">
        <v>267899.34</v>
      </c>
      <c r="L35" s="24">
        <v>0.044885856177250584</v>
      </c>
      <c r="M35" s="29"/>
      <c r="N35" s="10">
        <v>296730.34</v>
      </c>
      <c r="O35" s="24">
        <v>0.1076187795012858</v>
      </c>
    </row>
    <row r="36" spans="1:15" s="25" customFormat="1" ht="15">
      <c r="A36" s="6" t="s">
        <v>3</v>
      </c>
      <c r="B36" s="10">
        <v>423869.74</v>
      </c>
      <c r="C36" s="24">
        <v>0.15429405576730323</v>
      </c>
      <c r="D36" s="6"/>
      <c r="E36" s="10">
        <v>446497.08</v>
      </c>
      <c r="F36" s="24">
        <v>0.05338276801736313</v>
      </c>
      <c r="G36" s="6"/>
      <c r="H36" s="10">
        <v>398035.08</v>
      </c>
      <c r="I36" s="24">
        <v>-0.10853822381100454</v>
      </c>
      <c r="J36" s="6"/>
      <c r="K36" s="10">
        <v>427804.61</v>
      </c>
      <c r="L36" s="24">
        <v>0.07479122191943476</v>
      </c>
      <c r="M36" s="29"/>
      <c r="N36" s="10">
        <v>424149.19</v>
      </c>
      <c r="O36" s="24">
        <v>-0.0085446017049699</v>
      </c>
    </row>
    <row r="37" spans="1:15" s="25" customFormat="1" ht="15">
      <c r="A37" s="6" t="s">
        <v>4</v>
      </c>
      <c r="B37" s="10">
        <v>1155779.83</v>
      </c>
      <c r="C37" s="24">
        <v>0.11740918310587836</v>
      </c>
      <c r="D37" s="6"/>
      <c r="E37" s="10">
        <v>1175948.89</v>
      </c>
      <c r="F37" s="24">
        <v>0.017450607353132145</v>
      </c>
      <c r="G37" s="6"/>
      <c r="H37" s="10">
        <v>1063035.59</v>
      </c>
      <c r="I37" s="24">
        <v>-0.09601888394996472</v>
      </c>
      <c r="J37" s="6"/>
      <c r="K37" s="10">
        <v>1270755.46</v>
      </c>
      <c r="L37" s="24">
        <v>0.19540255467834325</v>
      </c>
      <c r="M37" s="29"/>
      <c r="N37" s="10">
        <v>1363912.29</v>
      </c>
      <c r="O37" s="24">
        <v>0.07330822721784731</v>
      </c>
    </row>
    <row r="38" spans="1:15" s="25" customFormat="1" ht="15">
      <c r="A38" s="6" t="s">
        <v>5</v>
      </c>
      <c r="B38" s="10">
        <v>276809.43</v>
      </c>
      <c r="C38" s="24">
        <v>0.17017650589674035</v>
      </c>
      <c r="D38" s="6"/>
      <c r="E38" s="10">
        <v>235117.04</v>
      </c>
      <c r="F38" s="24">
        <v>-0.15061766501235158</v>
      </c>
      <c r="G38" s="6"/>
      <c r="H38" s="10">
        <v>211411.35</v>
      </c>
      <c r="I38" s="24">
        <v>-0.10082506142472702</v>
      </c>
      <c r="J38" s="6"/>
      <c r="K38" s="10">
        <v>238121.11</v>
      </c>
      <c r="L38" s="24">
        <v>0.12634023669968514</v>
      </c>
      <c r="M38" s="29"/>
      <c r="N38" s="10">
        <v>256881</v>
      </c>
      <c r="O38" s="24">
        <v>0.07878297728412241</v>
      </c>
    </row>
    <row r="39" spans="1:15" s="25" customFormat="1" ht="15">
      <c r="A39" s="12" t="s">
        <v>6</v>
      </c>
      <c r="B39" s="13">
        <v>2125504.8600000003</v>
      </c>
      <c r="C39" s="28">
        <v>0.13034612209312008</v>
      </c>
      <c r="D39" s="15"/>
      <c r="E39" s="13">
        <v>2186500.82</v>
      </c>
      <c r="F39" s="28">
        <v>0.028697163270659135</v>
      </c>
      <c r="G39" s="15"/>
      <c r="H39" s="13">
        <v>1928873.0300000003</v>
      </c>
      <c r="I39" s="28">
        <v>-0.11782652338543353</v>
      </c>
      <c r="J39" s="15"/>
      <c r="K39" s="13">
        <v>2204580.52</v>
      </c>
      <c r="L39" s="28">
        <v>0.14293708591072982</v>
      </c>
      <c r="M39" s="15"/>
      <c r="N39" s="13">
        <v>2341672.8200000003</v>
      </c>
      <c r="O39" s="33">
        <v>0.062185208821495114</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324901</v>
      </c>
      <c r="C42" s="24">
        <v>0.09493690466569739</v>
      </c>
      <c r="D42" s="6"/>
      <c r="E42" s="10">
        <v>383405.59</v>
      </c>
      <c r="F42" s="24">
        <v>0.1800689748569565</v>
      </c>
      <c r="G42" s="6"/>
      <c r="H42" s="34">
        <v>426704.62</v>
      </c>
      <c r="I42" s="35">
        <v>0.11293270398065915</v>
      </c>
      <c r="J42" s="29"/>
      <c r="K42" s="34">
        <v>427672.87</v>
      </c>
      <c r="L42" s="35">
        <v>0.0022691340909315677</v>
      </c>
      <c r="M42" s="29"/>
      <c r="N42" s="34">
        <v>401610.07</v>
      </c>
      <c r="O42" s="24">
        <v>-0.06094097107445695</v>
      </c>
    </row>
    <row r="43" spans="1:15" s="3" customFormat="1" ht="15">
      <c r="A43" s="6" t="s">
        <v>3</v>
      </c>
      <c r="B43" s="10">
        <v>515139.68</v>
      </c>
      <c r="C43" s="24">
        <v>0.21452472890494023</v>
      </c>
      <c r="D43" s="6"/>
      <c r="E43" s="10">
        <v>597801.38</v>
      </c>
      <c r="F43" s="24">
        <v>0.1604646335921939</v>
      </c>
      <c r="G43" s="6"/>
      <c r="H43" s="34">
        <v>634246.58</v>
      </c>
      <c r="I43" s="35">
        <v>0.06096539957803368</v>
      </c>
      <c r="J43" s="29"/>
      <c r="K43" s="34">
        <v>708171.61</v>
      </c>
      <c r="L43" s="35">
        <v>0.11655566199505567</v>
      </c>
      <c r="M43" s="29"/>
      <c r="N43" s="34">
        <v>785490.54</v>
      </c>
      <c r="O43" s="24">
        <v>0.10918106417736805</v>
      </c>
    </row>
    <row r="44" spans="1:15" s="3" customFormat="1" ht="15">
      <c r="A44" s="6" t="s">
        <v>4</v>
      </c>
      <c r="B44" s="10">
        <v>1579555.66</v>
      </c>
      <c r="C44" s="24">
        <v>0.1581064791197093</v>
      </c>
      <c r="D44" s="6"/>
      <c r="E44" s="10">
        <v>1798857.33</v>
      </c>
      <c r="F44" s="24">
        <v>0.138837570307589</v>
      </c>
      <c r="G44" s="6"/>
      <c r="H44" s="34">
        <v>1959777.35</v>
      </c>
      <c r="I44" s="35">
        <v>0.08945679977855721</v>
      </c>
      <c r="J44" s="29"/>
      <c r="K44" s="34">
        <v>1958488.98</v>
      </c>
      <c r="L44" s="35">
        <v>-0.0006574063119976929</v>
      </c>
      <c r="M44" s="29"/>
      <c r="N44" s="34">
        <v>2292580.99</v>
      </c>
      <c r="O44" s="24">
        <v>0.17058661723999094</v>
      </c>
    </row>
    <row r="45" spans="1:15" s="3" customFormat="1" ht="15">
      <c r="A45" s="6" t="s">
        <v>5</v>
      </c>
      <c r="B45" s="10">
        <v>310540.86</v>
      </c>
      <c r="C45" s="24">
        <v>0.20888995293540583</v>
      </c>
      <c r="D45" s="6"/>
      <c r="E45" s="10">
        <v>333016.51</v>
      </c>
      <c r="F45" s="24">
        <v>0.07237582197717886</v>
      </c>
      <c r="G45" s="6"/>
      <c r="H45" s="34">
        <v>366707.64</v>
      </c>
      <c r="I45" s="35">
        <v>0.1011695486208777</v>
      </c>
      <c r="J45" s="29"/>
      <c r="K45" s="34">
        <v>345045.29</v>
      </c>
      <c r="L45" s="35">
        <v>-0.05907253527633085</v>
      </c>
      <c r="M45" s="29"/>
      <c r="N45" s="34">
        <v>385704.76</v>
      </c>
      <c r="O45" s="24">
        <v>0.11783806699694417</v>
      </c>
    </row>
    <row r="46" spans="1:15" s="3" customFormat="1" ht="15">
      <c r="A46" s="12" t="s">
        <v>6</v>
      </c>
      <c r="B46" s="13">
        <v>2730137.1999999997</v>
      </c>
      <c r="C46" s="31">
        <v>0.16589182599813385</v>
      </c>
      <c r="D46" s="15"/>
      <c r="E46" s="13">
        <v>3113080.8099999996</v>
      </c>
      <c r="F46" s="31">
        <v>0.1402653353831448</v>
      </c>
      <c r="G46" s="15"/>
      <c r="H46" s="13">
        <v>3387436.19</v>
      </c>
      <c r="I46" s="31">
        <v>0.08812986129968158</v>
      </c>
      <c r="J46" s="15"/>
      <c r="K46" s="13">
        <v>3439378.75</v>
      </c>
      <c r="L46" s="31">
        <v>0.015333885890851292</v>
      </c>
      <c r="M46" s="15"/>
      <c r="N46" s="13">
        <v>3865386.3600000003</v>
      </c>
      <c r="O46" s="30">
        <v>0.12386179044689404</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450641.16</v>
      </c>
      <c r="C49" s="42">
        <v>0.12208630625223109</v>
      </c>
      <c r="D49" s="43"/>
      <c r="E49" s="44">
        <v>520399.76</v>
      </c>
      <c r="F49" s="42">
        <v>0.1547985541311851</v>
      </c>
      <c r="G49" s="43"/>
      <c r="H49" s="44">
        <v>679717.2</v>
      </c>
      <c r="I49" s="42">
        <v>0.30614433796049395</v>
      </c>
      <c r="J49" s="43"/>
      <c r="K49" s="37">
        <f>'[1]Sheet1'!$B$61</f>
        <v>689290.9</v>
      </c>
      <c r="L49" s="45">
        <f>IF(AND(K49=0),"(+0%)",(K49-H49)/H49)</f>
        <v>0.014084828219736193</v>
      </c>
      <c r="M49" s="46"/>
      <c r="N49" s="44">
        <f>'[1]Sheet1'!$H$61</f>
        <v>1213983.83</v>
      </c>
      <c r="O49" s="42">
        <f>IF(AND(N49=0),"(+0%)",(N49-K49)/K49)</f>
        <v>0.7612068141331911</v>
      </c>
    </row>
    <row r="50" spans="1:15" s="25" customFormat="1" ht="15">
      <c r="A50" s="6" t="s">
        <v>3</v>
      </c>
      <c r="B50" s="37">
        <v>872909.7</v>
      </c>
      <c r="C50" s="42">
        <v>0.11129244153596034</v>
      </c>
      <c r="D50" s="43"/>
      <c r="E50" s="44">
        <v>1042040.34</v>
      </c>
      <c r="F50" s="42">
        <v>0.1937550241451092</v>
      </c>
      <c r="G50" s="43"/>
      <c r="H50" s="44">
        <v>1202864.5</v>
      </c>
      <c r="I50" s="42">
        <v>0.1543358292635773</v>
      </c>
      <c r="J50" s="43"/>
      <c r="K50" s="37">
        <f>'[1]Sheet1'!$C$61</f>
        <v>590805.6</v>
      </c>
      <c r="L50" s="45">
        <f>IF(AND(K50=0),"(+0%)",(K50-H50)/H50)</f>
        <v>-0.5088344530909342</v>
      </c>
      <c r="M50" s="46"/>
      <c r="N50" s="44">
        <f>'[1]Sheet1'!$I$61</f>
        <v>2227319.87</v>
      </c>
      <c r="O50" s="42">
        <f>IF(AND(N50=0),"(+0%)",(N50-K50)/K50)</f>
        <v>2.7699708161195495</v>
      </c>
    </row>
    <row r="51" spans="1:15" s="25" customFormat="1" ht="15">
      <c r="A51" s="6" t="s">
        <v>4</v>
      </c>
      <c r="B51" s="37">
        <v>2537940.26</v>
      </c>
      <c r="C51" s="42">
        <v>0.10702316344339902</v>
      </c>
      <c r="D51" s="43"/>
      <c r="E51" s="44">
        <v>2673269.01</v>
      </c>
      <c r="F51" s="42">
        <v>0.053322275599978076</v>
      </c>
      <c r="G51" s="43"/>
      <c r="H51" s="44">
        <v>3104383.29</v>
      </c>
      <c r="I51" s="42">
        <v>0.16126857356566607</v>
      </c>
      <c r="J51" s="43"/>
      <c r="K51" s="37">
        <f>'[1]Sheet1'!$D$61</f>
        <v>3275290.49</v>
      </c>
      <c r="L51" s="45">
        <f>IF(AND(K51=0),"(+0%)",(K51-H51)/H51)</f>
        <v>0.05505351112748715</v>
      </c>
      <c r="M51" s="46"/>
      <c r="N51" s="44">
        <f>'[1]Sheet1'!$J$61</f>
        <v>4703255.85</v>
      </c>
      <c r="O51" s="42">
        <f>IF(AND(N51=0),"(+0%)",(N51-K51)/K51)</f>
        <v>0.43598128604464614</v>
      </c>
    </row>
    <row r="52" spans="1:15" s="25" customFormat="1" ht="15">
      <c r="A52" s="6" t="s">
        <v>5</v>
      </c>
      <c r="B52" s="37">
        <v>402730.81</v>
      </c>
      <c r="C52" s="42">
        <v>0.04414270127234102</v>
      </c>
      <c r="D52" s="43"/>
      <c r="E52" s="44">
        <v>492926.53</v>
      </c>
      <c r="F52" s="42">
        <v>0.2239603173146848</v>
      </c>
      <c r="G52" s="43"/>
      <c r="H52" s="44">
        <v>535263.83</v>
      </c>
      <c r="I52" s="42">
        <v>0.08588967609432571</v>
      </c>
      <c r="J52" s="43"/>
      <c r="K52" s="37">
        <f>'[1]Sheet1'!$E$61</f>
        <v>717357.94</v>
      </c>
      <c r="L52" s="45">
        <f>IF(AND(K52=0),"(+0%)",(K52-H52)/H52)</f>
        <v>0.34019505857513294</v>
      </c>
      <c r="M52" s="46"/>
      <c r="N52" s="44">
        <f>'[1]Sheet1'!$K$61</f>
        <v>1128371.68</v>
      </c>
      <c r="O52" s="42">
        <f>IF(AND(N52=0),"(+0%)",(N52-K52)/K52)</f>
        <v>0.5729548905529644</v>
      </c>
    </row>
    <row r="53" spans="1:15" s="25" customFormat="1" ht="15">
      <c r="A53" s="38" t="s">
        <v>6</v>
      </c>
      <c r="B53" s="39">
        <v>4264221.93</v>
      </c>
      <c r="C53" s="47">
        <v>0.10318129492235269</v>
      </c>
      <c r="D53" s="48"/>
      <c r="E53" s="49">
        <v>4728635.64</v>
      </c>
      <c r="F53" s="47">
        <v>0.10890936673176389</v>
      </c>
      <c r="G53" s="48"/>
      <c r="H53" s="49">
        <v>5522228.82</v>
      </c>
      <c r="I53" s="47">
        <v>0.16782709441322077</v>
      </c>
      <c r="J53" s="48"/>
      <c r="K53" s="50">
        <f>SUM(K49:K52)</f>
        <v>5272744.93</v>
      </c>
      <c r="L53" s="51">
        <f>IF((K53=0),"(+0%)",IF((K50=0),((K49-H49)/H49),IF((K51=0),((K49+K50)-(H49+H50))/(H49+H50),IF((K52=0),((K49+K50+K51)-(H49+H50+H51))/(H49+H50+H51),(K53-H53)/H53))))</f>
        <v>-0.04517811523789784</v>
      </c>
      <c r="M53" s="52"/>
      <c r="N53" s="49">
        <f>SUM(N49:N52)</f>
        <v>9272931.23</v>
      </c>
      <c r="O53" s="53">
        <f>IF((N53=0),"(+0%)",IF((N50=0),((N49-K49)/K49),IF((N51=0),((N49+N50)-(K49+K50))/(K49+K50),IF((N52=0),((N49+N50+N51)-(K49+K50+K51))/(K49+K50+K51),(N53-K53)/K53))))</f>
        <v>0.7586534818402454</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44">
        <f>'[1]Sheet1'!$N$61</f>
        <v>1672777.61</v>
      </c>
      <c r="C56" s="42">
        <f>IF(AND(B56=0),"(+0%)",(B56-N49)/N49)</f>
        <v>0.37792412770440276</v>
      </c>
      <c r="D56" s="43"/>
      <c r="E56" s="44">
        <f>'[2]Sheet1'!$B$63</f>
        <v>1511074.35</v>
      </c>
      <c r="F56" s="42">
        <f>IF(AND(E56=0),"(+0%)",(E56-B56)/B56)</f>
        <v>-0.09666751816459332</v>
      </c>
      <c r="G56" s="43"/>
      <c r="H56" s="44">
        <f>'[2]Sheet1'!$H$63</f>
        <v>0</v>
      </c>
      <c r="I56" s="42" t="str">
        <f>IF(AND(H56=0),"(+0%)",(H56-E56)/E56)</f>
        <v>(+0%)</v>
      </c>
      <c r="J56" s="43"/>
      <c r="K56" s="44">
        <f>'[2]Sheet1'!$N$63</f>
        <v>0</v>
      </c>
      <c r="L56" s="45" t="str">
        <f>IF(AND(K56=0),"(+0%)",(K56-H56)/H56)</f>
        <v>(+0%)</v>
      </c>
      <c r="M56" s="46"/>
      <c r="N56" s="44">
        <v>0</v>
      </c>
      <c r="O56" s="42" t="str">
        <f>IF(AND(N56=0),"(+0%)",(N56-K56)/K56)</f>
        <v>(+0%)</v>
      </c>
    </row>
    <row r="57" spans="1:15" s="25" customFormat="1" ht="15">
      <c r="A57" s="6" t="s">
        <v>3</v>
      </c>
      <c r="B57" s="44">
        <f>'[1]Sheet1'!$O$61</f>
        <v>2318086.69</v>
      </c>
      <c r="C57" s="42">
        <f>IF(AND(B57=0),"(+0%)",(B57-N50)/N50)</f>
        <v>0.04075158724283272</v>
      </c>
      <c r="D57" s="43"/>
      <c r="E57" s="44">
        <f>'[2]Sheet1'!$C$63</f>
        <v>2180641.53</v>
      </c>
      <c r="F57" s="42">
        <f>IF(AND(E57=0),"(+0%)",(E57-B57)/B57)</f>
        <v>-0.05929250212812367</v>
      </c>
      <c r="G57" s="43"/>
      <c r="H57" s="44">
        <f>'[2]Sheet1'!$I$63</f>
        <v>0</v>
      </c>
      <c r="I57" s="42" t="str">
        <f>IF(AND(H57=0),"(+0%)",(H57-E57)/E57)</f>
        <v>(+0%)</v>
      </c>
      <c r="J57" s="43"/>
      <c r="K57" s="44">
        <f>'[2]Sheet1'!$O$63</f>
        <v>0</v>
      </c>
      <c r="L57" s="45" t="str">
        <f>IF(AND(K57=0),"(+0%)",(K57-H57)/H57)</f>
        <v>(+0%)</v>
      </c>
      <c r="M57" s="46"/>
      <c r="N57" s="44">
        <v>0</v>
      </c>
      <c r="O57" s="42" t="str">
        <f>IF(AND(N57=0),"(+0%)",(N57-K57)/K57)</f>
        <v>(+0%)</v>
      </c>
    </row>
    <row r="58" spans="1:15" ht="15">
      <c r="A58" s="6" t="s">
        <v>4</v>
      </c>
      <c r="B58" s="44">
        <f>'[1]Sheet1'!$P$61</f>
        <v>5054420.57</v>
      </c>
      <c r="C58" s="42">
        <f>IF(AND(B58=0),"(+0%)",(B58-N51)/N51)</f>
        <v>0.07466417545624288</v>
      </c>
      <c r="D58" s="43"/>
      <c r="E58" s="44">
        <f>'[2]Sheet1'!$D$63</f>
        <v>5156608.36</v>
      </c>
      <c r="F58" s="42">
        <f>IF(AND(E58=0),"(+0%)",(E58-B58)/B58)</f>
        <v>0.02021750833449145</v>
      </c>
      <c r="G58" s="43"/>
      <c r="H58" s="44">
        <f>'[2]Sheet1'!$J$63</f>
        <v>0</v>
      </c>
      <c r="I58" s="42" t="str">
        <f>IF(AND(H58=0),"(+0%)",(H58-E58)/E58)</f>
        <v>(+0%)</v>
      </c>
      <c r="J58" s="43"/>
      <c r="K58" s="44">
        <f>'[2]Sheet1'!$P$63</f>
        <v>0</v>
      </c>
      <c r="L58" s="45" t="str">
        <f>IF(AND(K58=0),"(+0%)",(K58-H58)/H58)</f>
        <v>(+0%)</v>
      </c>
      <c r="M58" s="46"/>
      <c r="N58" s="44">
        <v>0</v>
      </c>
      <c r="O58" s="42" t="str">
        <f>IF(AND(N58=0),"(+0%)",(N58-K58)/K58)</f>
        <v>(+0%)</v>
      </c>
    </row>
    <row r="59" spans="1:15" ht="15">
      <c r="A59" s="6" t="s">
        <v>5</v>
      </c>
      <c r="B59" s="44">
        <f>'[1]Sheet1'!$Q$61</f>
        <v>1073817.3</v>
      </c>
      <c r="C59" s="42">
        <f>IF(AND(B59=0),"(+0%)",(B59-N52)/N52)</f>
        <v>-0.04834788125841646</v>
      </c>
      <c r="D59" s="43"/>
      <c r="E59" s="44">
        <f>'[2]Sheet1'!$E$63</f>
        <v>1045606.36</v>
      </c>
      <c r="F59" s="42">
        <f>IF(AND(E59=0),"(+0%)",(E59-B59)/B59)</f>
        <v>-0.026271638573898987</v>
      </c>
      <c r="G59" s="43"/>
      <c r="H59" s="44">
        <f>'[2]Sheet1'!$K$63</f>
        <v>0</v>
      </c>
      <c r="I59" s="42" t="str">
        <f>IF(AND(H59=0),"(+0%)",(H59-E59)/E59)</f>
        <v>(+0%)</v>
      </c>
      <c r="J59" s="43"/>
      <c r="K59" s="44">
        <f>'[2]Sheet1'!$Q$63</f>
        <v>0</v>
      </c>
      <c r="L59" s="45" t="str">
        <f>IF(AND(K59=0),"(+0%)",(K59-H59)/H59)</f>
        <v>(+0%)</v>
      </c>
      <c r="M59" s="46"/>
      <c r="N59" s="44">
        <v>0</v>
      </c>
      <c r="O59" s="42" t="str">
        <f>IF(AND(N59=0),"(+0%)",(N59-K59)/K59)</f>
        <v>(+0%)</v>
      </c>
    </row>
    <row r="60" spans="1:15" ht="15">
      <c r="A60" s="38" t="s">
        <v>6</v>
      </c>
      <c r="B60" s="39">
        <f>SUM(B56:B59)</f>
        <v>10119102.170000002</v>
      </c>
      <c r="C60" s="47">
        <f>IF((B60=0),"(+0%)",IF((B57=0),((B56-N49)/N49),IF((B58=0),((B56+B57)-(N49+N50))/(N49+N50),IF((B59=0),((B56+B57+B58)-(N49+N50+N51))/(N49+N50+N51),(B60-N53)/N53))))</f>
        <v>0.09125172170612564</v>
      </c>
      <c r="D60" s="48"/>
      <c r="E60" s="49">
        <f>SUM(E56:E59)</f>
        <v>9893930.6</v>
      </c>
      <c r="F60" s="47">
        <f>IF((E60=0),"(+0%)",IF((E57=0),((E56-B56)/B56),IF((E58=0),((E56+E57)-(B56+B57))/(B56+B57),IF((E59=0),((E56+E57+E58)-(B56+B57+B58))/(B56+B57+B58),(E60-B60)/B60))))</f>
        <v>-0.022252129311191856</v>
      </c>
      <c r="G60" s="48"/>
      <c r="H60" s="49">
        <f>SUM(H56:H59)</f>
        <v>0</v>
      </c>
      <c r="I60" s="47" t="str">
        <f>IF((H60=0),"(+0%)",IF((H57=0),((H56-E56)/E56),IF((H58=0),((H56+H57)-(E56+E57))/(E56+E57),IF((H59=0),((H56+H57+H58)-(E56+E57+E58))/(E56+E57+E58),(H60-E60)/E60))))</f>
        <v>(+0%)</v>
      </c>
      <c r="J60" s="48"/>
      <c r="K60" s="50">
        <f>SUM(K56:K59)</f>
        <v>0</v>
      </c>
      <c r="L60" s="51" t="str">
        <f>IF((K60=0),"(+0%)",IF((K57=0),((K56-H56)/H56),IF((K58=0),((K56+K57)-(H56+H57))/(H56+H57),IF((K59=0),((K56+K57+K58)-(H56+H57+H58))/(H56+H57+H58),(K60-H60)/H60))))</f>
        <v>(+0%)</v>
      </c>
      <c r="M60" s="52"/>
      <c r="N60" s="49">
        <f>SUM(N56:N59)</f>
        <v>0</v>
      </c>
      <c r="O60" s="53"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oddFooter>&amp;C
</oddFooter>
  </headerFooter>
  <ignoredErrors>
    <ignoredError sqref="E60 H60 K60 N60"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5">
      <selection activeCell="H56" sqref="H56"/>
    </sheetView>
  </sheetViews>
  <sheetFormatPr defaultColWidth="9.140625" defaultRowHeight="12.75"/>
  <cols>
    <col min="1" max="1" width="13.140625" style="6" customWidth="1"/>
    <col min="2" max="2" width="12.7109375" style="6" customWidth="1"/>
    <col min="3" max="3" width="9.8515625" style="6" customWidth="1"/>
    <col min="4" max="4" width="3.28125" style="6" customWidth="1"/>
    <col min="5" max="5" width="14.140625" style="6" customWidth="1"/>
    <col min="6" max="6" width="9.7109375" style="6" customWidth="1"/>
    <col min="7" max="7" width="3.00390625" style="6" customWidth="1"/>
    <col min="8" max="8" width="11.7109375" style="6" customWidth="1"/>
    <col min="9" max="9" width="9.7109375" style="6" customWidth="1"/>
    <col min="10" max="10" width="2.8515625" style="6" customWidth="1"/>
    <col min="11" max="11" width="13.57421875" style="29" bestFit="1" customWidth="1"/>
    <col min="12" max="12" width="11.140625" style="29" bestFit="1" customWidth="1"/>
    <col min="13" max="13" width="2.421875" style="29" customWidth="1"/>
    <col min="14" max="14" width="12.28125" style="6" customWidth="1"/>
    <col min="15" max="15" width="11.140625" style="6" bestFit="1" customWidth="1"/>
    <col min="16" max="16384" width="9.140625" style="29" customWidth="1"/>
  </cols>
  <sheetData>
    <row r="1" spans="1:15" s="32" customFormat="1" ht="18">
      <c r="A1" s="1" t="s">
        <v>7</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14</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4944</v>
      </c>
      <c r="F7" s="11"/>
      <c r="G7" s="6"/>
      <c r="H7" s="10">
        <v>4894</v>
      </c>
      <c r="I7" s="11">
        <v>-0.010113268608414239</v>
      </c>
      <c r="J7" s="6"/>
      <c r="K7" s="10">
        <v>4137</v>
      </c>
      <c r="L7" s="11">
        <v>-0.15467919901920718</v>
      </c>
      <c r="M7" s="6"/>
      <c r="N7" s="10">
        <v>4166</v>
      </c>
      <c r="O7" s="11">
        <v>0.007009910563210055</v>
      </c>
    </row>
    <row r="8" spans="1:15" s="3" customFormat="1" ht="15">
      <c r="A8" s="6" t="s">
        <v>3</v>
      </c>
      <c r="B8" s="10"/>
      <c r="C8" s="11"/>
      <c r="D8" s="6"/>
      <c r="E8" s="10">
        <v>38003</v>
      </c>
      <c r="F8" s="11"/>
      <c r="G8" s="6"/>
      <c r="H8" s="10">
        <v>38846</v>
      </c>
      <c r="I8" s="11">
        <v>0.022182459279530563</v>
      </c>
      <c r="J8" s="6"/>
      <c r="K8" s="10">
        <v>38299</v>
      </c>
      <c r="L8" s="11">
        <v>-0.0140812438861144</v>
      </c>
      <c r="M8" s="6"/>
      <c r="N8" s="10">
        <v>44731</v>
      </c>
      <c r="O8" s="11">
        <v>0.1679417217159717</v>
      </c>
    </row>
    <row r="9" spans="1:15" s="3" customFormat="1" ht="15">
      <c r="A9" s="6" t="s">
        <v>4</v>
      </c>
      <c r="B9" s="10">
        <v>135895</v>
      </c>
      <c r="C9" s="11"/>
      <c r="D9" s="6"/>
      <c r="E9" s="10">
        <v>137163</v>
      </c>
      <c r="F9" s="11">
        <v>0.009330733286728725</v>
      </c>
      <c r="G9" s="6"/>
      <c r="H9" s="10">
        <v>151259</v>
      </c>
      <c r="I9" s="11">
        <v>0.10276823924819375</v>
      </c>
      <c r="J9" s="6"/>
      <c r="K9" s="10">
        <v>170929</v>
      </c>
      <c r="L9" s="11">
        <v>0.1300418487494959</v>
      </c>
      <c r="M9" s="6"/>
      <c r="N9" s="10">
        <v>189734</v>
      </c>
      <c r="O9" s="11">
        <v>0.11001643957432618</v>
      </c>
    </row>
    <row r="10" spans="1:15" s="3" customFormat="1" ht="15">
      <c r="A10" s="6" t="s">
        <v>5</v>
      </c>
      <c r="B10" s="10">
        <v>5153</v>
      </c>
      <c r="C10" s="11"/>
      <c r="D10" s="6"/>
      <c r="E10" s="10">
        <v>5421</v>
      </c>
      <c r="F10" s="11">
        <v>0.05200853871531147</v>
      </c>
      <c r="G10" s="6"/>
      <c r="H10" s="10">
        <v>4389</v>
      </c>
      <c r="I10" s="11">
        <v>-0.19037078029883786</v>
      </c>
      <c r="J10" s="6"/>
      <c r="K10" s="10">
        <v>4793</v>
      </c>
      <c r="L10" s="11">
        <v>0.09204830257461837</v>
      </c>
      <c r="M10" s="6"/>
      <c r="N10" s="10">
        <v>5928</v>
      </c>
      <c r="O10" s="11">
        <v>0.2368036720216983</v>
      </c>
    </row>
    <row r="11" spans="1:15" s="3" customFormat="1" ht="15">
      <c r="A11" s="12" t="s">
        <v>6</v>
      </c>
      <c r="B11" s="13">
        <v>141048</v>
      </c>
      <c r="C11" s="14"/>
      <c r="D11" s="15"/>
      <c r="E11" s="13">
        <v>185531</v>
      </c>
      <c r="F11" s="14">
        <v>0.01088990981793432</v>
      </c>
      <c r="G11" s="15"/>
      <c r="H11" s="13">
        <v>199388</v>
      </c>
      <c r="I11" s="16">
        <v>0.07468832701812635</v>
      </c>
      <c r="J11" s="17"/>
      <c r="K11" s="18">
        <v>218158</v>
      </c>
      <c r="L11" s="16">
        <v>0.09413806247116176</v>
      </c>
      <c r="M11" s="17"/>
      <c r="N11" s="18">
        <v>244559</v>
      </c>
      <c r="O11" s="19">
        <v>0.12101779444255997</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5356</v>
      </c>
      <c r="C14" s="11">
        <v>0.28564570331253003</v>
      </c>
      <c r="D14" s="6"/>
      <c r="E14" s="10">
        <v>7734.81</v>
      </c>
      <c r="F14" s="11">
        <v>0.44413928304705014</v>
      </c>
      <c r="G14" s="6"/>
      <c r="H14" s="10">
        <v>4927</v>
      </c>
      <c r="I14" s="11">
        <v>-0.3630095632601189</v>
      </c>
      <c r="J14" s="23"/>
      <c r="K14" s="10">
        <v>5566</v>
      </c>
      <c r="L14" s="11">
        <v>0.1296935254718896</v>
      </c>
      <c r="M14" s="6"/>
      <c r="N14" s="10">
        <v>5891</v>
      </c>
      <c r="O14" s="24">
        <v>0.0583902263744161</v>
      </c>
    </row>
    <row r="15" spans="1:15" s="25" customFormat="1" ht="15">
      <c r="A15" s="6" t="s">
        <v>3</v>
      </c>
      <c r="B15" s="10">
        <v>46984</v>
      </c>
      <c r="C15" s="11">
        <v>0.05036775390668664</v>
      </c>
      <c r="D15" s="6"/>
      <c r="E15" s="10">
        <v>62925.66</v>
      </c>
      <c r="F15" s="11">
        <v>0.3392997616209774</v>
      </c>
      <c r="G15" s="6"/>
      <c r="H15" s="10">
        <v>58316</v>
      </c>
      <c r="I15" s="11">
        <v>-0.07325564801386276</v>
      </c>
      <c r="J15" s="23"/>
      <c r="K15" s="10">
        <v>58799</v>
      </c>
      <c r="L15" s="11">
        <v>0.008282461074147747</v>
      </c>
      <c r="M15" s="6"/>
      <c r="N15" s="10">
        <v>53504</v>
      </c>
      <c r="O15" s="24">
        <v>-0.0900525519141482</v>
      </c>
    </row>
    <row r="16" spans="1:15" s="25" customFormat="1" ht="15">
      <c r="A16" s="6" t="s">
        <v>4</v>
      </c>
      <c r="B16" s="10">
        <v>214197</v>
      </c>
      <c r="C16" s="11">
        <v>0.1289331379721083</v>
      </c>
      <c r="D16" s="6"/>
      <c r="E16" s="10">
        <v>212013.96000000002</v>
      </c>
      <c r="F16" s="11">
        <v>-0.010191739380103265</v>
      </c>
      <c r="G16" s="6"/>
      <c r="H16" s="10">
        <v>232315</v>
      </c>
      <c r="I16" s="11">
        <v>0.09575331737589345</v>
      </c>
      <c r="J16" s="23"/>
      <c r="K16" s="10">
        <v>245290</v>
      </c>
      <c r="L16" s="11">
        <v>0.0558508921076986</v>
      </c>
      <c r="M16" s="6"/>
      <c r="N16" s="10">
        <v>251988</v>
      </c>
      <c r="O16" s="24">
        <v>0.027306453585551796</v>
      </c>
    </row>
    <row r="17" spans="1:15" s="25" customFormat="1" ht="15">
      <c r="A17" s="6" t="s">
        <v>5</v>
      </c>
      <c r="B17" s="10">
        <v>8095.650000000001</v>
      </c>
      <c r="C17" s="11">
        <v>0.36566295546558714</v>
      </c>
      <c r="D17" s="6"/>
      <c r="E17" s="10">
        <v>6658</v>
      </c>
      <c r="F17" s="11">
        <v>-0.17758302298147777</v>
      </c>
      <c r="G17" s="6"/>
      <c r="H17" s="10">
        <v>7188</v>
      </c>
      <c r="I17" s="11">
        <v>0.07960348452988886</v>
      </c>
      <c r="J17" s="23"/>
      <c r="K17" s="10">
        <v>7180</v>
      </c>
      <c r="L17" s="24">
        <v>-0.0011129660545353367</v>
      </c>
      <c r="M17" s="6"/>
      <c r="N17" s="10">
        <v>7689</v>
      </c>
      <c r="O17" s="24">
        <v>0.07089136490250697</v>
      </c>
    </row>
    <row r="18" spans="1:15" s="25" customFormat="1" ht="15">
      <c r="A18" s="12" t="s">
        <v>6</v>
      </c>
      <c r="B18" s="13">
        <v>274632.65</v>
      </c>
      <c r="C18" s="14">
        <v>0.12297093952788499</v>
      </c>
      <c r="D18" s="15"/>
      <c r="E18" s="13">
        <v>289332.43000000005</v>
      </c>
      <c r="F18" s="14">
        <v>0.05352524545060475</v>
      </c>
      <c r="G18" s="15"/>
      <c r="H18" s="13">
        <v>302746</v>
      </c>
      <c r="I18" s="14">
        <v>0.04636040971971219</v>
      </c>
      <c r="J18" s="26"/>
      <c r="K18" s="27">
        <v>316835</v>
      </c>
      <c r="L18" s="28">
        <v>0.04653736135242084</v>
      </c>
      <c r="M18" s="15"/>
      <c r="N18" s="13">
        <v>319072</v>
      </c>
      <c r="O18" s="30">
        <v>0.007060457335837265</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4565</v>
      </c>
      <c r="C21" s="24">
        <v>-0.22508911899507725</v>
      </c>
      <c r="D21" s="6"/>
      <c r="E21" s="10">
        <v>6832</v>
      </c>
      <c r="F21" s="24">
        <v>0.49660460021905806</v>
      </c>
      <c r="G21" s="6"/>
      <c r="H21" s="10">
        <v>5889</v>
      </c>
      <c r="I21" s="24">
        <v>-0.13802693208430913</v>
      </c>
      <c r="J21" s="6"/>
      <c r="K21" s="10">
        <v>7024</v>
      </c>
      <c r="L21" s="24">
        <v>0.19273221259976228</v>
      </c>
      <c r="M21" s="6"/>
      <c r="N21" s="10">
        <v>6606.07</v>
      </c>
      <c r="O21" s="24">
        <v>-0.059500284738041045</v>
      </c>
    </row>
    <row r="22" spans="1:15" s="3" customFormat="1" ht="15">
      <c r="A22" s="6" t="s">
        <v>3</v>
      </c>
      <c r="B22" s="10">
        <v>54436</v>
      </c>
      <c r="C22" s="24">
        <v>0.01741925837320574</v>
      </c>
      <c r="D22" s="6"/>
      <c r="E22" s="10">
        <v>66526</v>
      </c>
      <c r="F22" s="24">
        <v>0.22209567198177677</v>
      </c>
      <c r="G22" s="6"/>
      <c r="H22" s="10">
        <v>74951</v>
      </c>
      <c r="I22" s="24">
        <v>0.12664221507380574</v>
      </c>
      <c r="J22" s="6"/>
      <c r="K22" s="10">
        <v>70150</v>
      </c>
      <c r="L22" s="24">
        <v>-0.06405518271937666</v>
      </c>
      <c r="M22" s="6"/>
      <c r="N22" s="10">
        <v>65224.23</v>
      </c>
      <c r="O22" s="24">
        <v>-0.07021767640769774</v>
      </c>
    </row>
    <row r="23" spans="1:15" s="3" customFormat="1" ht="15">
      <c r="A23" s="6" t="s">
        <v>4</v>
      </c>
      <c r="B23" s="10">
        <v>285255</v>
      </c>
      <c r="C23" s="24">
        <v>0.13201819134244488</v>
      </c>
      <c r="D23" s="6"/>
      <c r="E23" s="10">
        <v>296270</v>
      </c>
      <c r="F23" s="24">
        <v>0.03861457292597851</v>
      </c>
      <c r="G23" s="6"/>
      <c r="H23" s="10">
        <v>293772.74</v>
      </c>
      <c r="I23" s="24">
        <v>-0.008429000573800957</v>
      </c>
      <c r="J23" s="6"/>
      <c r="K23" s="10">
        <v>290841</v>
      </c>
      <c r="L23" s="24">
        <v>-0.009979618939456366</v>
      </c>
      <c r="M23" s="6"/>
      <c r="N23" s="10">
        <v>319240.56</v>
      </c>
      <c r="O23" s="24">
        <v>0.09764634284712265</v>
      </c>
    </row>
    <row r="24" spans="1:15" s="3" customFormat="1" ht="15">
      <c r="A24" s="6" t="s">
        <v>5</v>
      </c>
      <c r="B24" s="10">
        <v>7269</v>
      </c>
      <c r="C24" s="24">
        <v>-0.05462348809988295</v>
      </c>
      <c r="D24" s="6"/>
      <c r="E24" s="10">
        <v>7976</v>
      </c>
      <c r="F24" s="24">
        <v>0.09726234695281331</v>
      </c>
      <c r="G24" s="6"/>
      <c r="H24" s="10">
        <v>7635</v>
      </c>
      <c r="I24" s="24">
        <v>-0.04275325977933801</v>
      </c>
      <c r="J24" s="6"/>
      <c r="K24" s="10">
        <v>7780</v>
      </c>
      <c r="L24" s="24">
        <v>0.01899148657498363</v>
      </c>
      <c r="M24" s="6"/>
      <c r="N24" s="10">
        <v>10417.46</v>
      </c>
      <c r="O24" s="24">
        <v>0.33900514138817467</v>
      </c>
    </row>
    <row r="25" spans="1:15" s="3" customFormat="1" ht="15">
      <c r="A25" s="12" t="s">
        <v>6</v>
      </c>
      <c r="B25" s="13">
        <v>351525</v>
      </c>
      <c r="C25" s="31">
        <v>0.10171058569852573</v>
      </c>
      <c r="D25" s="15"/>
      <c r="E25" s="13">
        <v>377604</v>
      </c>
      <c r="F25" s="31">
        <v>0.07418818007254108</v>
      </c>
      <c r="G25" s="15"/>
      <c r="H25" s="13">
        <v>382247.74</v>
      </c>
      <c r="I25" s="31">
        <v>0.012297909979767138</v>
      </c>
      <c r="J25" s="15"/>
      <c r="K25" s="13">
        <v>375795</v>
      </c>
      <c r="L25" s="31">
        <v>-0.016881041598833236</v>
      </c>
      <c r="M25" s="15"/>
      <c r="N25" s="13">
        <v>401488.32</v>
      </c>
      <c r="O25" s="30">
        <v>0.06837057438230952</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8473.87</v>
      </c>
      <c r="C28" s="24">
        <v>0.28273996491105924</v>
      </c>
      <c r="D28" s="6"/>
      <c r="E28" s="10">
        <v>9937.35</v>
      </c>
      <c r="F28" s="24">
        <v>0.17270503323746994</v>
      </c>
      <c r="G28" s="6"/>
      <c r="H28" s="10">
        <v>7359.33</v>
      </c>
      <c r="I28" s="24">
        <v>-0.2594273121103715</v>
      </c>
      <c r="J28" s="6"/>
      <c r="K28" s="10">
        <v>7960.73</v>
      </c>
      <c r="L28" s="24">
        <v>0.08171939565150627</v>
      </c>
      <c r="M28" s="6"/>
      <c r="N28" s="10">
        <v>7610.08</v>
      </c>
      <c r="O28" s="24">
        <v>-0.04404746800858711</v>
      </c>
    </row>
    <row r="29" spans="1:15" s="3" customFormat="1" ht="15">
      <c r="A29" s="6" t="s">
        <v>3</v>
      </c>
      <c r="B29" s="10">
        <v>63081.91</v>
      </c>
      <c r="C29" s="24">
        <v>-0.03284546249146981</v>
      </c>
      <c r="D29" s="6"/>
      <c r="E29" s="10">
        <v>80323.35</v>
      </c>
      <c r="F29" s="24">
        <v>0.2733182936280782</v>
      </c>
      <c r="G29" s="6"/>
      <c r="H29" s="10">
        <v>97776.75</v>
      </c>
      <c r="I29" s="24">
        <v>0.21728924403675884</v>
      </c>
      <c r="J29" s="6"/>
      <c r="K29" s="10">
        <v>111964.12</v>
      </c>
      <c r="L29" s="24">
        <v>0.14509962746767505</v>
      </c>
      <c r="M29" s="6"/>
      <c r="N29" s="10">
        <v>109793.72</v>
      </c>
      <c r="O29" s="24">
        <v>-0.019384781481781792</v>
      </c>
    </row>
    <row r="30" spans="1:15" s="3" customFormat="1" ht="15">
      <c r="A30" s="6" t="s">
        <v>4</v>
      </c>
      <c r="B30" s="10">
        <v>363948.55</v>
      </c>
      <c r="C30" s="24">
        <v>0.14004483014313718</v>
      </c>
      <c r="D30" s="6"/>
      <c r="E30" s="10">
        <v>320326.26</v>
      </c>
      <c r="F30" s="24">
        <v>-0.11985839756745831</v>
      </c>
      <c r="G30" s="6"/>
      <c r="H30" s="10">
        <v>373735.3</v>
      </c>
      <c r="I30" s="24">
        <v>0.16673325502567282</v>
      </c>
      <c r="J30" s="6"/>
      <c r="K30" s="10">
        <v>410440.94</v>
      </c>
      <c r="L30" s="24">
        <v>0.09821293305716644</v>
      </c>
      <c r="M30" s="6"/>
      <c r="N30" s="10">
        <v>386070.23</v>
      </c>
      <c r="O30" s="24">
        <v>-0.059376898415640554</v>
      </c>
    </row>
    <row r="31" spans="1:15" s="3" customFormat="1" ht="15">
      <c r="A31" s="6" t="s">
        <v>5</v>
      </c>
      <c r="B31" s="10">
        <v>9886.56</v>
      </c>
      <c r="C31" s="24">
        <v>-0.050962518694576193</v>
      </c>
      <c r="D31" s="6"/>
      <c r="E31" s="10">
        <v>11566</v>
      </c>
      <c r="F31" s="24">
        <v>0.16987101681474653</v>
      </c>
      <c r="G31" s="6"/>
      <c r="H31" s="10">
        <v>9387.94</v>
      </c>
      <c r="I31" s="24">
        <v>-0.18831575306934112</v>
      </c>
      <c r="J31" s="6"/>
      <c r="K31" s="10">
        <v>12831.47</v>
      </c>
      <c r="L31" s="24">
        <v>0.36680357991209983</v>
      </c>
      <c r="M31" s="6"/>
      <c r="N31" s="10">
        <v>12416.76</v>
      </c>
      <c r="O31" s="24">
        <v>-0.032319757595972956</v>
      </c>
    </row>
    <row r="32" spans="1:15" s="3" customFormat="1" ht="15">
      <c r="A32" s="12" t="s">
        <v>6</v>
      </c>
      <c r="B32" s="13">
        <v>445390.88999999996</v>
      </c>
      <c r="C32" s="31">
        <v>0.10934955716769033</v>
      </c>
      <c r="D32" s="15"/>
      <c r="E32" s="13">
        <v>422152.96</v>
      </c>
      <c r="F32" s="31">
        <v>-0.05217423733116754</v>
      </c>
      <c r="G32" s="15"/>
      <c r="H32" s="13">
        <v>488259.32</v>
      </c>
      <c r="I32" s="31">
        <v>0.15659338264500142</v>
      </c>
      <c r="J32" s="15"/>
      <c r="K32" s="13">
        <v>543197.26</v>
      </c>
      <c r="L32" s="31">
        <v>0.11251795459838841</v>
      </c>
      <c r="M32" s="15"/>
      <c r="N32" s="13">
        <v>515890.79</v>
      </c>
      <c r="O32" s="30">
        <v>-0.05026989642768086</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10863.15</v>
      </c>
      <c r="C35" s="24">
        <v>0.4274685680045413</v>
      </c>
      <c r="D35" s="6"/>
      <c r="E35" s="10">
        <v>12986.38</v>
      </c>
      <c r="F35" s="24">
        <v>0.19545251607498743</v>
      </c>
      <c r="G35" s="6"/>
      <c r="H35" s="10">
        <v>9988.93</v>
      </c>
      <c r="I35" s="24">
        <v>-0.23081489991822193</v>
      </c>
      <c r="J35" s="6"/>
      <c r="K35" s="10">
        <v>14071.95</v>
      </c>
      <c r="L35" s="24">
        <v>0.40875449122178253</v>
      </c>
      <c r="M35" s="29"/>
      <c r="N35" s="10">
        <v>18793.44</v>
      </c>
      <c r="O35" s="24">
        <v>0.3355249272488886</v>
      </c>
    </row>
    <row r="36" spans="1:15" s="25" customFormat="1" ht="15">
      <c r="A36" s="6" t="s">
        <v>3</v>
      </c>
      <c r="B36" s="10">
        <v>121518.46</v>
      </c>
      <c r="C36" s="24">
        <v>0.10678880358548745</v>
      </c>
      <c r="D36" s="6"/>
      <c r="E36" s="10">
        <v>133288.24</v>
      </c>
      <c r="F36" s="24">
        <v>0.09685590156425603</v>
      </c>
      <c r="G36" s="6"/>
      <c r="H36" s="10">
        <v>119636.58</v>
      </c>
      <c r="I36" s="24">
        <v>-0.10242208915055064</v>
      </c>
      <c r="J36" s="6"/>
      <c r="K36" s="10">
        <v>133391.32</v>
      </c>
      <c r="L36" s="24">
        <v>0.11497102307672123</v>
      </c>
      <c r="M36" s="29"/>
      <c r="N36" s="10">
        <v>104385.59</v>
      </c>
      <c r="O36" s="24">
        <v>-0.21744840668793147</v>
      </c>
    </row>
    <row r="37" spans="1:15" s="25" customFormat="1" ht="15">
      <c r="A37" s="6" t="s">
        <v>4</v>
      </c>
      <c r="B37" s="10">
        <v>427299.72</v>
      </c>
      <c r="C37" s="24">
        <v>0.10679272007064619</v>
      </c>
      <c r="D37" s="6"/>
      <c r="E37" s="10">
        <v>456227.28</v>
      </c>
      <c r="F37" s="24">
        <v>0.06769852318180798</v>
      </c>
      <c r="G37" s="6"/>
      <c r="H37" s="10">
        <v>473454.96</v>
      </c>
      <c r="I37" s="24">
        <v>0.03776117903339755</v>
      </c>
      <c r="J37" s="6"/>
      <c r="K37" s="10">
        <v>517689.79</v>
      </c>
      <c r="L37" s="24">
        <v>0.09342985867124501</v>
      </c>
      <c r="M37" s="29"/>
      <c r="N37" s="10">
        <v>465447.42</v>
      </c>
      <c r="O37" s="24">
        <v>-0.10091442985576361</v>
      </c>
    </row>
    <row r="38" spans="1:15" s="25" customFormat="1" ht="15">
      <c r="A38" s="6" t="s">
        <v>5</v>
      </c>
      <c r="B38" s="10">
        <v>13558.79</v>
      </c>
      <c r="C38" s="24">
        <v>0.09197487911500268</v>
      </c>
      <c r="D38" s="6"/>
      <c r="E38" s="10">
        <v>14695.1</v>
      </c>
      <c r="F38" s="24">
        <v>0.0838061508438437</v>
      </c>
      <c r="G38" s="6"/>
      <c r="H38" s="10">
        <v>16108.99</v>
      </c>
      <c r="I38" s="24">
        <v>0.09621506488557406</v>
      </c>
      <c r="J38" s="6"/>
      <c r="K38" s="10">
        <v>19801.75</v>
      </c>
      <c r="L38" s="24">
        <v>0.22923597320502404</v>
      </c>
      <c r="M38" s="29"/>
      <c r="N38" s="10">
        <v>22428.18</v>
      </c>
      <c r="O38" s="24">
        <v>0.13263625689648645</v>
      </c>
    </row>
    <row r="39" spans="1:15" s="25" customFormat="1" ht="15">
      <c r="A39" s="12" t="s">
        <v>6</v>
      </c>
      <c r="B39" s="13">
        <v>573240.12</v>
      </c>
      <c r="C39" s="28">
        <v>0.11116564030926006</v>
      </c>
      <c r="D39" s="15"/>
      <c r="E39" s="13">
        <v>617197</v>
      </c>
      <c r="F39" s="28">
        <v>0.07668144372030347</v>
      </c>
      <c r="G39" s="15"/>
      <c r="H39" s="13">
        <v>619189.46</v>
      </c>
      <c r="I39" s="28">
        <v>0.0032282399298764622</v>
      </c>
      <c r="J39" s="15"/>
      <c r="K39" s="13">
        <v>684954.81</v>
      </c>
      <c r="L39" s="28">
        <v>0.10621199850527187</v>
      </c>
      <c r="M39" s="15"/>
      <c r="N39" s="13">
        <v>611054.63</v>
      </c>
      <c r="O39" s="33">
        <v>-0.1078905920815419</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15731.22</v>
      </c>
      <c r="C42" s="24">
        <v>-0.16294089852629426</v>
      </c>
      <c r="D42" s="6"/>
      <c r="E42" s="10">
        <v>13662.71</v>
      </c>
      <c r="F42" s="24">
        <v>-0.13149075532603322</v>
      </c>
      <c r="G42" s="6"/>
      <c r="H42" s="34">
        <v>11823.74</v>
      </c>
      <c r="I42" s="35">
        <v>-0.13459774817733813</v>
      </c>
      <c r="J42" s="29"/>
      <c r="K42" s="34">
        <v>10384.09</v>
      </c>
      <c r="L42" s="35">
        <v>-0.12175927413830138</v>
      </c>
      <c r="M42" s="29"/>
      <c r="N42" s="34">
        <v>11812.1</v>
      </c>
      <c r="O42" s="24">
        <v>0.13751903151840944</v>
      </c>
    </row>
    <row r="43" spans="1:15" s="3" customFormat="1" ht="15">
      <c r="A43" s="6" t="s">
        <v>3</v>
      </c>
      <c r="B43" s="10">
        <v>111858.95</v>
      </c>
      <c r="C43" s="24">
        <v>0.07159378990912443</v>
      </c>
      <c r="D43" s="6"/>
      <c r="E43" s="10">
        <v>109621.9</v>
      </c>
      <c r="F43" s="24">
        <v>-0.019998846761926543</v>
      </c>
      <c r="G43" s="6"/>
      <c r="H43" s="34">
        <v>88438.9</v>
      </c>
      <c r="I43" s="35">
        <v>-0.19323693532040587</v>
      </c>
      <c r="J43" s="29"/>
      <c r="K43" s="34">
        <v>112409.4</v>
      </c>
      <c r="L43" s="35">
        <v>0.27104023229596935</v>
      </c>
      <c r="M43" s="29"/>
      <c r="N43" s="34">
        <v>113135.29</v>
      </c>
      <c r="O43" s="24">
        <v>0.006457556040686984</v>
      </c>
    </row>
    <row r="44" spans="1:15" s="3" customFormat="1" ht="15">
      <c r="A44" s="6" t="s">
        <v>4</v>
      </c>
      <c r="B44" s="10">
        <v>475662.09</v>
      </c>
      <c r="C44" s="24">
        <v>0.021945916039238206</v>
      </c>
      <c r="D44" s="6"/>
      <c r="E44" s="10">
        <v>492407.23</v>
      </c>
      <c r="F44" s="24">
        <v>0.03520385658651072</v>
      </c>
      <c r="G44" s="6"/>
      <c r="H44" s="34">
        <v>512579.08</v>
      </c>
      <c r="I44" s="35">
        <v>0.040965787606327464</v>
      </c>
      <c r="J44" s="29"/>
      <c r="K44" s="34">
        <v>469489.26</v>
      </c>
      <c r="L44" s="35">
        <v>-0.08406472616869187</v>
      </c>
      <c r="M44" s="29"/>
      <c r="N44" s="34">
        <v>512618.33</v>
      </c>
      <c r="O44" s="24">
        <v>0.09186380536159656</v>
      </c>
    </row>
    <row r="45" spans="1:15" s="3" customFormat="1" ht="15">
      <c r="A45" s="6" t="s">
        <v>5</v>
      </c>
      <c r="B45" s="10">
        <v>20979.86</v>
      </c>
      <c r="C45" s="24">
        <v>-0.06457590406354861</v>
      </c>
      <c r="D45" s="6"/>
      <c r="E45" s="10">
        <v>12530.13</v>
      </c>
      <c r="F45" s="24">
        <v>-0.40275435584412866</v>
      </c>
      <c r="G45" s="6"/>
      <c r="H45" s="34">
        <v>11215.25</v>
      </c>
      <c r="I45" s="35">
        <v>-0.10493745874943032</v>
      </c>
      <c r="J45" s="29"/>
      <c r="K45" s="34">
        <v>11047.37</v>
      </c>
      <c r="L45" s="35">
        <v>-0.014968903947749645</v>
      </c>
      <c r="M45" s="29"/>
      <c r="N45" s="34">
        <v>10554.21</v>
      </c>
      <c r="O45" s="24">
        <v>-0.04464048909378446</v>
      </c>
    </row>
    <row r="46" spans="1:15" s="3" customFormat="1" ht="15">
      <c r="A46" s="12" t="s">
        <v>6</v>
      </c>
      <c r="B46" s="13">
        <v>624232.12</v>
      </c>
      <c r="C46" s="31">
        <v>0.021565158584920616</v>
      </c>
      <c r="D46" s="15"/>
      <c r="E46" s="13">
        <v>628221.97</v>
      </c>
      <c r="F46" s="31">
        <v>0.006391612786602485</v>
      </c>
      <c r="G46" s="15"/>
      <c r="H46" s="13">
        <v>624056.97</v>
      </c>
      <c r="I46" s="31">
        <v>-0.006629822258524324</v>
      </c>
      <c r="J46" s="15"/>
      <c r="K46" s="13">
        <v>603330.12</v>
      </c>
      <c r="L46" s="31">
        <v>-0.03321307347949335</v>
      </c>
      <c r="M46" s="15"/>
      <c r="N46" s="13">
        <v>648119.9299999999</v>
      </c>
      <c r="O46" s="30">
        <v>0.0742376495309068</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11234.73</v>
      </c>
      <c r="C49" s="42">
        <v>-0.04887953877803276</v>
      </c>
      <c r="D49" s="43"/>
      <c r="E49" s="44">
        <v>9220.68</v>
      </c>
      <c r="F49" s="42">
        <v>-0.17926999580764286</v>
      </c>
      <c r="G49" s="43"/>
      <c r="H49" s="44">
        <v>15325.93</v>
      </c>
      <c r="I49" s="42">
        <v>0.6621257868183258</v>
      </c>
      <c r="J49" s="43"/>
      <c r="K49" s="37">
        <f>'[1]Sheet1'!$B$62</f>
        <v>10799.01</v>
      </c>
      <c r="L49" s="45">
        <f>IF(AND(K49=0),"(+0%)",(K49-H49)/H49)</f>
        <v>-0.2953765285369305</v>
      </c>
      <c r="M49" s="46"/>
      <c r="N49" s="44">
        <f>'[1]Sheet1'!$H$62</f>
        <v>14543.58</v>
      </c>
      <c r="O49" s="42">
        <f>IF(AND(N49=0),"(+0%)",(N49-K49)/K49)</f>
        <v>0.34675122997385865</v>
      </c>
    </row>
    <row r="50" spans="1:15" s="25" customFormat="1" ht="15">
      <c r="A50" s="6" t="s">
        <v>3</v>
      </c>
      <c r="B50" s="37">
        <v>131882.79</v>
      </c>
      <c r="C50" s="42">
        <v>0.1657086838244726</v>
      </c>
      <c r="D50" s="43"/>
      <c r="E50" s="44">
        <v>154230.02</v>
      </c>
      <c r="F50" s="42">
        <v>0.16944765878853474</v>
      </c>
      <c r="G50" s="43"/>
      <c r="H50" s="44">
        <v>162956.62</v>
      </c>
      <c r="I50" s="42">
        <v>0.056581721249857886</v>
      </c>
      <c r="J50" s="43"/>
      <c r="K50" s="37">
        <f>'[1]Sheet1'!$C$62</f>
        <v>7614.29</v>
      </c>
      <c r="L50" s="45">
        <f>IF(AND(K50=0),"(+0%)",(K50-H50)/H50)</f>
        <v>-0.9532741290289403</v>
      </c>
      <c r="M50" s="46"/>
      <c r="N50" s="44">
        <f>'[1]Sheet1'!$I$62</f>
        <v>218434.65</v>
      </c>
      <c r="O50" s="42">
        <f>IF(AND(N50=0),"(+0%)",(N50-K50)/K50)</f>
        <v>27.687461339139958</v>
      </c>
    </row>
    <row r="51" spans="1:15" s="25" customFormat="1" ht="15">
      <c r="A51" s="6" t="s">
        <v>4</v>
      </c>
      <c r="B51" s="37">
        <v>618811.75</v>
      </c>
      <c r="C51" s="42">
        <v>0.2071588427202749</v>
      </c>
      <c r="D51" s="43"/>
      <c r="E51" s="44">
        <v>637012.71</v>
      </c>
      <c r="F51" s="42">
        <v>0.02941275759550455</v>
      </c>
      <c r="G51" s="43"/>
      <c r="H51" s="44">
        <v>702028.49</v>
      </c>
      <c r="I51" s="42">
        <v>0.10206355223273336</v>
      </c>
      <c r="J51" s="43"/>
      <c r="K51" s="37">
        <f>'[1]Sheet1'!$D$62</f>
        <v>22976.49</v>
      </c>
      <c r="L51" s="45">
        <f>IF(AND(K51=0),"(+0%)",(K51-H51)/H51)</f>
        <v>-0.9672712855285973</v>
      </c>
      <c r="M51" s="46"/>
      <c r="N51" s="44">
        <f>'[1]Sheet1'!$J$62</f>
        <v>653910.98</v>
      </c>
      <c r="O51" s="42">
        <f>IF(AND(N51=0),"(+0%)",(N51-K51)/K51)</f>
        <v>27.46000324679705</v>
      </c>
    </row>
    <row r="52" spans="1:15" s="25" customFormat="1" ht="15">
      <c r="A52" s="6" t="s">
        <v>5</v>
      </c>
      <c r="B52" s="37">
        <v>8345.23</v>
      </c>
      <c r="C52" s="42">
        <v>-0.20929846952069361</v>
      </c>
      <c r="D52" s="43"/>
      <c r="E52" s="44">
        <v>11892.3</v>
      </c>
      <c r="F52" s="42">
        <v>0.42504161059671214</v>
      </c>
      <c r="G52" s="43"/>
      <c r="H52" s="44">
        <v>11230.74</v>
      </c>
      <c r="I52" s="42">
        <v>-0.05562927272268607</v>
      </c>
      <c r="J52" s="43"/>
      <c r="K52" s="37">
        <f>'[1]Sheet1'!$E$62</f>
        <v>12925.44</v>
      </c>
      <c r="L52" s="45">
        <f>IF(AND(K52=0),"(+0%)",(K52-H52)/H52)</f>
        <v>0.1508983379545783</v>
      </c>
      <c r="M52" s="46"/>
      <c r="N52" s="44">
        <f>'[1]Sheet1'!$K$62</f>
        <v>23256.07</v>
      </c>
      <c r="O52" s="42">
        <f>IF(AND(N52=0),"(+0%)",(N52-K52)/K52)</f>
        <v>0.7992478399187957</v>
      </c>
    </row>
    <row r="53" spans="1:15" s="25" customFormat="1" ht="15">
      <c r="A53" s="38" t="s">
        <v>6</v>
      </c>
      <c r="B53" s="39">
        <v>770274.5</v>
      </c>
      <c r="C53" s="40">
        <v>0.18847525642360677</v>
      </c>
      <c r="D53" s="41"/>
      <c r="E53" s="39">
        <v>812355.71</v>
      </c>
      <c r="F53" s="47">
        <v>0.05463144632205787</v>
      </c>
      <c r="G53" s="48"/>
      <c r="H53" s="49">
        <v>891541.78</v>
      </c>
      <c r="I53" s="47">
        <v>0.09747708919286117</v>
      </c>
      <c r="J53" s="48"/>
      <c r="K53" s="50">
        <f>SUM(K49:K52)</f>
        <v>54315.23</v>
      </c>
      <c r="L53" s="51">
        <f>IF((K53=0),"(+0%)",IF((K50=0),((K49-H49)/H49),IF((K51=0),((K49+K50)-(H49+H50))/(H49+H50),IF((K52=0),((K49+K50+K51)-(H49+H50+H51))/(H49+H50+H51),(K53-H53)/H53))))</f>
        <v>-0.9390771905271786</v>
      </c>
      <c r="M53" s="52"/>
      <c r="N53" s="49">
        <f>SUM(N49:N52)</f>
        <v>910145.2799999999</v>
      </c>
      <c r="O53" s="53">
        <f>IF((N53=0),"(+0%)",IF((N50=0),((N49-K49)/K49),IF((N51=0),((N49+N50)-(K49+K50))/(K49+K50),IF((N52=0),((N49+N50+N51)-(K49+K50+K51))/(K49+K50+K51),(N53-K53)/K53))))</f>
        <v>15.756723298419244</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44">
        <f>'[1]Sheet1'!$N$62</f>
        <v>29396.87</v>
      </c>
      <c r="C56" s="42">
        <f>IF(AND(B56=0),"(+0%)",(B56-N49)/N49)</f>
        <v>1.021295306932681</v>
      </c>
      <c r="D56" s="43"/>
      <c r="E56" s="44">
        <f>'[2]Sheet1'!$B$64</f>
        <v>31350.99</v>
      </c>
      <c r="F56" s="42">
        <f>IF(AND(E56=0),"(+0%)",(E56-B56)/B56)</f>
        <v>0.06647374363325084</v>
      </c>
      <c r="G56" s="43"/>
      <c r="H56" s="44">
        <f>'[2]Sheet1'!$H$64</f>
        <v>0</v>
      </c>
      <c r="I56" s="42" t="str">
        <f>IF(AND(H56=0),"(+0%)",(H56-E56)/E56)</f>
        <v>(+0%)</v>
      </c>
      <c r="J56" s="43"/>
      <c r="K56" s="44">
        <v>0</v>
      </c>
      <c r="L56" s="45" t="str">
        <f>IF(AND(K56=0),"(+0%)",(K56-H56)/H56)</f>
        <v>(+0%)</v>
      </c>
      <c r="M56" s="46"/>
      <c r="N56" s="44">
        <v>0</v>
      </c>
      <c r="O56" s="42" t="str">
        <f>IF(AND(N56=0),"(+0%)",(N56-K56)/K56)</f>
        <v>(+0%)</v>
      </c>
    </row>
    <row r="57" spans="1:15" s="25" customFormat="1" ht="15">
      <c r="A57" s="6" t="s">
        <v>3</v>
      </c>
      <c r="B57" s="44">
        <f>'[1]Sheet1'!$O$62</f>
        <v>227979.77</v>
      </c>
      <c r="C57" s="42">
        <f>IF(AND(B57=0),"(+0%)",(B57-N50)/N50)</f>
        <v>0.04369782907611039</v>
      </c>
      <c r="D57" s="43"/>
      <c r="E57" s="44">
        <f>'[2]Sheet1'!$C$64</f>
        <v>252868.19</v>
      </c>
      <c r="F57" s="42">
        <f>IF(AND(E57=0),"(+0%)",(E57-B57)/B57)</f>
        <v>0.10916942323435107</v>
      </c>
      <c r="G57" s="43"/>
      <c r="H57" s="44">
        <f>'[2]Sheet1'!$I$64</f>
        <v>0</v>
      </c>
      <c r="I57" s="42" t="str">
        <f>IF(AND(H57=0),"(+0%)",(H57-E57)/E57)</f>
        <v>(+0%)</v>
      </c>
      <c r="J57" s="43"/>
      <c r="K57" s="44">
        <v>0</v>
      </c>
      <c r="L57" s="45" t="str">
        <f>IF(AND(K57=0),"(+0%)",(K57-H57)/H57)</f>
        <v>(+0%)</v>
      </c>
      <c r="M57" s="46"/>
      <c r="N57" s="44">
        <v>0</v>
      </c>
      <c r="O57" s="42" t="str">
        <f>IF(AND(N57=0),"(+0%)",(N57-K57)/K57)</f>
        <v>(+0%)</v>
      </c>
    </row>
    <row r="58" spans="1:15" ht="15">
      <c r="A58" s="6" t="s">
        <v>4</v>
      </c>
      <c r="B58" s="44">
        <f>'[1]Sheet1'!$P$62</f>
        <v>785968.42</v>
      </c>
      <c r="C58" s="42">
        <f>IF(AND(B58=0),"(+0%)",(B58-N51)/N51)</f>
        <v>0.20195017982417127</v>
      </c>
      <c r="D58" s="43"/>
      <c r="E58" s="44">
        <f>'[2]Sheet1'!$D$64</f>
        <v>845609.57</v>
      </c>
      <c r="F58" s="42">
        <f>IF(AND(E58=0),"(+0%)",(E58-B58)/B58)</f>
        <v>0.07588237451067043</v>
      </c>
      <c r="G58" s="43"/>
      <c r="H58" s="44">
        <f>'[2]Sheet1'!$J$64</f>
        <v>0</v>
      </c>
      <c r="I58" s="42" t="str">
        <f>IF(AND(H58=0),"(+0%)",(H58-E58)/E58)</f>
        <v>(+0%)</v>
      </c>
      <c r="J58" s="43"/>
      <c r="K58" s="44">
        <v>0</v>
      </c>
      <c r="L58" s="45" t="str">
        <f>IF(AND(K58=0),"(+0%)",(K58-H58)/H58)</f>
        <v>(+0%)</v>
      </c>
      <c r="M58" s="46"/>
      <c r="N58" s="44">
        <v>0</v>
      </c>
      <c r="O58" s="42" t="str">
        <f>IF(AND(N58=0),"(+0%)",(N58-K58)/K58)</f>
        <v>(+0%)</v>
      </c>
    </row>
    <row r="59" spans="1:15" ht="15">
      <c r="A59" s="6" t="s">
        <v>5</v>
      </c>
      <c r="B59" s="44">
        <f>'[1]Sheet1'!$Q$62</f>
        <v>25811.16</v>
      </c>
      <c r="C59" s="42">
        <f>IF(AND(B59=0),"(+0%)",(B59-N52)/N52)</f>
        <v>0.10986766035705947</v>
      </c>
      <c r="D59" s="43"/>
      <c r="E59" s="44">
        <f>'[2]Sheet1'!$E$64</f>
        <v>24659.27</v>
      </c>
      <c r="F59" s="42">
        <f>IF(AND(E59=0),"(+0%)",(E59-B59)/B59)</f>
        <v>-0.0446275951952566</v>
      </c>
      <c r="G59" s="43"/>
      <c r="H59" s="44">
        <f>'[2]Sheet1'!$K$64</f>
        <v>0</v>
      </c>
      <c r="I59" s="42" t="str">
        <f>IF(AND(H59=0),"(+0%)",(H59-E59)/E59)</f>
        <v>(+0%)</v>
      </c>
      <c r="J59" s="43"/>
      <c r="K59" s="44">
        <v>0</v>
      </c>
      <c r="L59" s="45" t="str">
        <f>IF(AND(K59=0),"(+0%)",(K59-H59)/H59)</f>
        <v>(+0%)</v>
      </c>
      <c r="M59" s="46"/>
      <c r="N59" s="44">
        <v>0</v>
      </c>
      <c r="O59" s="42" t="str">
        <f>IF(AND(N59=0),"(+0%)",(N59-K59)/K59)</f>
        <v>(+0%)</v>
      </c>
    </row>
    <row r="60" spans="1:15" ht="15">
      <c r="A60" s="38" t="s">
        <v>6</v>
      </c>
      <c r="B60" s="39">
        <f>SUM(B56:B59)</f>
        <v>1069156.22</v>
      </c>
      <c r="C60" s="40">
        <f>IF((B60=0),"(+0%)",IF((B57=0),((B56-N49)/N49),IF((B58=0),((B56+B57)-(N49+N50))/(N49+N50),IF((B59=0),((B56+B57+B58)-(N49+N50+N51))/(N49+N50+N51),(B60-N53)/N53))))</f>
        <v>0.17470940463482937</v>
      </c>
      <c r="D60" s="41"/>
      <c r="E60" s="39">
        <f>SUM(E56:E59)</f>
        <v>1154488.02</v>
      </c>
      <c r="F60" s="47">
        <f>IF((E60=0),"(+0%)",IF((E57=0),((E56-B56)/B56),IF((E58=0),((E56+E57)-(B56+B57))/(B56+B57),IF((E59=0),((E56+E57+E58)-(B56+B57+B58))/(B56+B57+B58),(E60-B60)/B60))))</f>
        <v>0.07981228412064988</v>
      </c>
      <c r="G60" s="48"/>
      <c r="H60" s="49">
        <f>SUM(H56:H59)</f>
        <v>0</v>
      </c>
      <c r="I60" s="47" t="str">
        <f>IF((H60=0),"(+0%)",IF((H57=0),((H56-E56)/E56),IF((H58=0),((H56+H57)-(E56+E57))/(E56+E57),IF((H59=0),((H56+H57+H58)-(E56+E57+E58))/(E56+E57+E58),(H60-E60)/E60))))</f>
        <v>(+0%)</v>
      </c>
      <c r="J60" s="48"/>
      <c r="K60" s="50">
        <f>SUM(K56:K59)</f>
        <v>0</v>
      </c>
      <c r="L60" s="51" t="str">
        <f>IF((K60=0),"(+0%)",IF((K57=0),((K56-H56)/H56),IF((K58=0),((K56+K57)-(H56+H57))/(H56+H57),IF((K59=0),((K56+K57+K58)-(H56+H57+H58))/(H56+H57+H58),(K60-H60)/H60))))</f>
        <v>(+0%)</v>
      </c>
      <c r="M60" s="52"/>
      <c r="N60" s="49">
        <f>SUM(N56:N59)</f>
        <v>0</v>
      </c>
      <c r="O60" s="53"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oddFooter>&amp;C
</oddFooter>
  </headerFooter>
  <ignoredErrors>
    <ignoredError sqref="E60 H60 K60 N60"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4">
      <selection activeCell="E59" sqref="E59"/>
    </sheetView>
  </sheetViews>
  <sheetFormatPr defaultColWidth="9.140625" defaultRowHeight="12.75"/>
  <cols>
    <col min="1" max="1" width="13.140625" style="6" customWidth="1"/>
    <col min="2" max="2" width="12.7109375" style="6" customWidth="1"/>
    <col min="3" max="3" width="9.8515625" style="6" customWidth="1"/>
    <col min="4" max="4" width="4.8515625" style="6" customWidth="1"/>
    <col min="5" max="5" width="11.57421875" style="6" customWidth="1"/>
    <col min="6" max="6" width="9.7109375" style="6" customWidth="1"/>
    <col min="7" max="7" width="4.7109375" style="6" customWidth="1"/>
    <col min="8" max="8" width="11.7109375" style="6" customWidth="1"/>
    <col min="9" max="9" width="9.7109375" style="6" customWidth="1"/>
    <col min="10" max="10" width="4.00390625" style="6" customWidth="1"/>
    <col min="11" max="11" width="11.57421875" style="29" customWidth="1"/>
    <col min="12" max="12" width="9.7109375" style="29" customWidth="1"/>
    <col min="13" max="13" width="3.28125" style="29" customWidth="1"/>
    <col min="14" max="14" width="11.57421875" style="6" customWidth="1"/>
    <col min="15" max="15" width="9.57421875" style="6" customWidth="1"/>
    <col min="16" max="16384" width="9.140625" style="29" customWidth="1"/>
  </cols>
  <sheetData>
    <row r="1" spans="1:15" s="32" customFormat="1" ht="18">
      <c r="A1" s="1" t="s">
        <v>8</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14</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3509</v>
      </c>
      <c r="F7" s="11"/>
      <c r="G7" s="6"/>
      <c r="H7" s="10">
        <v>3198</v>
      </c>
      <c r="I7" s="11">
        <v>-0.08862923909945854</v>
      </c>
      <c r="J7" s="6"/>
      <c r="K7" s="10">
        <v>3471</v>
      </c>
      <c r="L7" s="11">
        <v>0.08536585365853659</v>
      </c>
      <c r="M7" s="6"/>
      <c r="N7" s="10">
        <v>4000</v>
      </c>
      <c r="O7" s="11">
        <v>0.15240564678766927</v>
      </c>
    </row>
    <row r="8" spans="1:15" s="3" customFormat="1" ht="15">
      <c r="A8" s="6" t="s">
        <v>3</v>
      </c>
      <c r="B8" s="10"/>
      <c r="C8" s="11"/>
      <c r="D8" s="6"/>
      <c r="E8" s="10">
        <v>10807</v>
      </c>
      <c r="F8" s="11"/>
      <c r="G8" s="6"/>
      <c r="H8" s="10">
        <v>11709</v>
      </c>
      <c r="I8" s="11">
        <v>0.08346442120847598</v>
      </c>
      <c r="J8" s="6"/>
      <c r="K8" s="10">
        <v>13088</v>
      </c>
      <c r="L8" s="11">
        <v>0.11777265351439065</v>
      </c>
      <c r="M8" s="6"/>
      <c r="N8" s="10">
        <v>15057</v>
      </c>
      <c r="O8" s="11">
        <v>0.15044315403422984</v>
      </c>
    </row>
    <row r="9" spans="1:15" s="3" customFormat="1" ht="15">
      <c r="A9" s="6" t="s">
        <v>4</v>
      </c>
      <c r="B9" s="10">
        <v>20681</v>
      </c>
      <c r="C9" s="11"/>
      <c r="D9" s="6"/>
      <c r="E9" s="10">
        <v>21127</v>
      </c>
      <c r="F9" s="11">
        <v>0.02156568831294425</v>
      </c>
      <c r="G9" s="6"/>
      <c r="H9" s="10">
        <v>30704</v>
      </c>
      <c r="I9" s="11">
        <v>0.45330619586311355</v>
      </c>
      <c r="J9" s="6"/>
      <c r="K9" s="10">
        <v>33989</v>
      </c>
      <c r="L9" s="11">
        <v>0.10698931735278791</v>
      </c>
      <c r="M9" s="6"/>
      <c r="N9" s="10">
        <v>39806</v>
      </c>
      <c r="O9" s="11">
        <v>0.1711436052840625</v>
      </c>
    </row>
    <row r="10" spans="1:15" s="3" customFormat="1" ht="15">
      <c r="A10" s="6" t="s">
        <v>5</v>
      </c>
      <c r="B10" s="10">
        <v>3773</v>
      </c>
      <c r="C10" s="11"/>
      <c r="D10" s="6"/>
      <c r="E10" s="10">
        <v>4061</v>
      </c>
      <c r="F10" s="11">
        <v>0.07633183143387225</v>
      </c>
      <c r="G10" s="6"/>
      <c r="H10" s="10">
        <v>4519</v>
      </c>
      <c r="I10" s="11">
        <v>0.11278010342280227</v>
      </c>
      <c r="J10" s="6"/>
      <c r="K10" s="10">
        <v>5733</v>
      </c>
      <c r="L10" s="11">
        <v>0.26864350520026553</v>
      </c>
      <c r="M10" s="6"/>
      <c r="N10" s="10">
        <v>6146</v>
      </c>
      <c r="O10" s="11">
        <v>0.07203907203907203</v>
      </c>
    </row>
    <row r="11" spans="1:15" s="3" customFormat="1" ht="15">
      <c r="A11" s="12" t="s">
        <v>6</v>
      </c>
      <c r="B11" s="13">
        <v>24454</v>
      </c>
      <c r="C11" s="14"/>
      <c r="D11" s="15"/>
      <c r="E11" s="13">
        <v>39504</v>
      </c>
      <c r="F11" s="14">
        <v>0.030015539380060522</v>
      </c>
      <c r="G11" s="15"/>
      <c r="H11" s="13">
        <v>50130</v>
      </c>
      <c r="I11" s="16">
        <v>0.2689854191980559</v>
      </c>
      <c r="J11" s="17"/>
      <c r="K11" s="18">
        <v>56281</v>
      </c>
      <c r="L11" s="16">
        <v>0.12270097745860763</v>
      </c>
      <c r="M11" s="17"/>
      <c r="N11" s="18">
        <v>65009</v>
      </c>
      <c r="O11" s="19">
        <v>0.15507897869618523</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4882</v>
      </c>
      <c r="C14" s="11">
        <v>0.2205</v>
      </c>
      <c r="D14" s="6"/>
      <c r="E14" s="10">
        <v>12291.0288</v>
      </c>
      <c r="F14" s="11">
        <v>1.5176216304793118</v>
      </c>
      <c r="G14" s="6"/>
      <c r="H14" s="10">
        <v>12945.25</v>
      </c>
      <c r="I14" s="11">
        <v>0.053227537795696965</v>
      </c>
      <c r="J14" s="23"/>
      <c r="K14" s="10">
        <v>14448.99</v>
      </c>
      <c r="L14" s="11">
        <v>0.1161615264286128</v>
      </c>
      <c r="M14" s="6"/>
      <c r="N14" s="10">
        <v>13210</v>
      </c>
      <c r="O14" s="24">
        <v>-0.08574924614107975</v>
      </c>
    </row>
    <row r="15" spans="1:15" s="25" customFormat="1" ht="15">
      <c r="A15" s="6" t="s">
        <v>3</v>
      </c>
      <c r="B15" s="10">
        <v>22086</v>
      </c>
      <c r="C15" s="11">
        <v>0.46682606096832036</v>
      </c>
      <c r="D15" s="6"/>
      <c r="E15" s="10">
        <v>31494.961500000005</v>
      </c>
      <c r="F15" s="11">
        <v>0.42601473784297766</v>
      </c>
      <c r="G15" s="6"/>
      <c r="H15" s="10">
        <v>29533</v>
      </c>
      <c r="I15" s="11">
        <v>-0.06229445621008314</v>
      </c>
      <c r="J15" s="23"/>
      <c r="K15" s="10">
        <v>30332</v>
      </c>
      <c r="L15" s="11">
        <v>0.027054481427555614</v>
      </c>
      <c r="M15" s="6"/>
      <c r="N15" s="10">
        <v>29662</v>
      </c>
      <c r="O15" s="24">
        <v>-0.0220888830278254</v>
      </c>
    </row>
    <row r="16" spans="1:15" s="25" customFormat="1" ht="15">
      <c r="A16" s="6" t="s">
        <v>4</v>
      </c>
      <c r="B16" s="10">
        <v>54705.04</v>
      </c>
      <c r="C16" s="11">
        <v>0.37429131286740697</v>
      </c>
      <c r="D16" s="6"/>
      <c r="E16" s="10">
        <v>60048.240000000005</v>
      </c>
      <c r="F16" s="11">
        <v>0.09767290180210095</v>
      </c>
      <c r="G16" s="6"/>
      <c r="H16" s="10">
        <v>61400.13</v>
      </c>
      <c r="I16" s="11">
        <v>0.022513399227021343</v>
      </c>
      <c r="J16" s="23"/>
      <c r="K16" s="10">
        <v>65293</v>
      </c>
      <c r="L16" s="11">
        <v>0.06340165729290806</v>
      </c>
      <c r="M16" s="6"/>
      <c r="N16" s="10">
        <v>61156</v>
      </c>
      <c r="O16" s="24">
        <v>-0.06336054400931188</v>
      </c>
    </row>
    <row r="17" spans="1:15" s="25" customFormat="1" ht="15">
      <c r="A17" s="6" t="s">
        <v>5</v>
      </c>
      <c r="B17" s="10">
        <v>13130.67</v>
      </c>
      <c r="C17" s="11">
        <v>1.1364578587699317</v>
      </c>
      <c r="D17" s="6"/>
      <c r="E17" s="10">
        <v>17239</v>
      </c>
      <c r="F17" s="11">
        <v>0.31288045469119247</v>
      </c>
      <c r="G17" s="6"/>
      <c r="H17" s="10">
        <v>16198</v>
      </c>
      <c r="I17" s="11">
        <v>-0.06038633331399733</v>
      </c>
      <c r="J17" s="23"/>
      <c r="K17" s="10">
        <v>17475</v>
      </c>
      <c r="L17" s="24">
        <v>0.07883689344363502</v>
      </c>
      <c r="M17" s="6"/>
      <c r="N17" s="10">
        <v>15842</v>
      </c>
      <c r="O17" s="24">
        <v>-0.093447782546495</v>
      </c>
    </row>
    <row r="18" spans="1:15" s="25" customFormat="1" ht="15">
      <c r="A18" s="12" t="s">
        <v>6</v>
      </c>
      <c r="B18" s="13">
        <v>94803.71</v>
      </c>
      <c r="C18" s="14">
        <v>0.4583166946115154</v>
      </c>
      <c r="D18" s="15"/>
      <c r="E18" s="13">
        <v>121073.23030000001</v>
      </c>
      <c r="F18" s="14">
        <v>0.27709380044304177</v>
      </c>
      <c r="G18" s="15"/>
      <c r="H18" s="13">
        <v>120076.38</v>
      </c>
      <c r="I18" s="14">
        <v>-0.008233449273055412</v>
      </c>
      <c r="J18" s="26"/>
      <c r="K18" s="27">
        <v>127548.98999999999</v>
      </c>
      <c r="L18" s="28">
        <v>0.062232139243371475</v>
      </c>
      <c r="M18" s="15"/>
      <c r="N18" s="13">
        <v>119870</v>
      </c>
      <c r="O18" s="30">
        <v>-0.06020423995517323</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10621</v>
      </c>
      <c r="C21" s="24">
        <v>-0.1959878879636639</v>
      </c>
      <c r="D21" s="6"/>
      <c r="E21" s="10">
        <v>4834</v>
      </c>
      <c r="F21" s="24">
        <v>-0.5448639487807174</v>
      </c>
      <c r="G21" s="6"/>
      <c r="H21" s="10">
        <v>8955.51</v>
      </c>
      <c r="I21" s="24">
        <v>0.8526086057095573</v>
      </c>
      <c r="J21" s="6"/>
      <c r="K21" s="10">
        <v>5927.49</v>
      </c>
      <c r="L21" s="24">
        <v>-0.33811809712679686</v>
      </c>
      <c r="M21" s="6"/>
      <c r="N21" s="10">
        <v>5640.76</v>
      </c>
      <c r="O21" s="24">
        <v>-0.048372920072408315</v>
      </c>
    </row>
    <row r="22" spans="1:15" s="3" customFormat="1" ht="15">
      <c r="A22" s="6" t="s">
        <v>3</v>
      </c>
      <c r="B22" s="10">
        <v>24674.36</v>
      </c>
      <c r="C22" s="24">
        <v>-0.1681491470568404</v>
      </c>
      <c r="D22" s="6"/>
      <c r="E22" s="10">
        <v>16839</v>
      </c>
      <c r="F22" s="24">
        <v>-0.3175506882448015</v>
      </c>
      <c r="G22" s="6"/>
      <c r="H22" s="10">
        <v>19141.78</v>
      </c>
      <c r="I22" s="24">
        <v>0.13675277629312899</v>
      </c>
      <c r="J22" s="6"/>
      <c r="K22" s="10">
        <v>20586.67</v>
      </c>
      <c r="L22" s="24">
        <v>0.07548357571761871</v>
      </c>
      <c r="M22" s="6"/>
      <c r="N22" s="10">
        <v>18261</v>
      </c>
      <c r="O22" s="24">
        <v>-0.11296970321086404</v>
      </c>
    </row>
    <row r="23" spans="1:15" s="3" customFormat="1" ht="15">
      <c r="A23" s="6" t="s">
        <v>4</v>
      </c>
      <c r="B23" s="10">
        <v>46147.66</v>
      </c>
      <c r="C23" s="24">
        <v>-0.24541075282883112</v>
      </c>
      <c r="D23" s="6"/>
      <c r="E23" s="10">
        <v>47498.01</v>
      </c>
      <c r="F23" s="24">
        <v>0.02926150535043377</v>
      </c>
      <c r="G23" s="6"/>
      <c r="H23" s="10">
        <v>45803.32</v>
      </c>
      <c r="I23" s="24">
        <v>-0.03567917898034049</v>
      </c>
      <c r="J23" s="6"/>
      <c r="K23" s="10">
        <v>53284.72</v>
      </c>
      <c r="L23" s="24">
        <v>0.16333750479222905</v>
      </c>
      <c r="M23" s="6"/>
      <c r="N23" s="10">
        <v>55651.57</v>
      </c>
      <c r="O23" s="24">
        <v>0.04441892535045691</v>
      </c>
    </row>
    <row r="24" spans="1:15" s="3" customFormat="1" ht="15">
      <c r="A24" s="6" t="s">
        <v>5</v>
      </c>
      <c r="B24" s="10">
        <v>6449</v>
      </c>
      <c r="C24" s="24">
        <v>-0.592917560914026</v>
      </c>
      <c r="D24" s="6"/>
      <c r="E24" s="10">
        <v>7607.83</v>
      </c>
      <c r="F24" s="24">
        <v>0.17969142502713598</v>
      </c>
      <c r="G24" s="6"/>
      <c r="H24" s="10">
        <v>8462.69</v>
      </c>
      <c r="I24" s="24">
        <v>0.11236581259044966</v>
      </c>
      <c r="J24" s="6"/>
      <c r="K24" s="10">
        <v>8140.2</v>
      </c>
      <c r="L24" s="24">
        <v>-0.03810726849264249</v>
      </c>
      <c r="M24" s="6"/>
      <c r="N24" s="10">
        <v>9353.09</v>
      </c>
      <c r="O24" s="24">
        <v>0.14900002456942094</v>
      </c>
    </row>
    <row r="25" spans="1:15" s="3" customFormat="1" ht="15">
      <c r="A25" s="12" t="s">
        <v>6</v>
      </c>
      <c r="B25" s="13">
        <v>87892.02</v>
      </c>
      <c r="C25" s="31">
        <v>-0.26677216985067154</v>
      </c>
      <c r="D25" s="15"/>
      <c r="E25" s="13">
        <v>76778.84000000001</v>
      </c>
      <c r="F25" s="31">
        <v>-0.12644128556835982</v>
      </c>
      <c r="G25" s="15"/>
      <c r="H25" s="13">
        <v>82363.3</v>
      </c>
      <c r="I25" s="31">
        <v>0.0727343627489031</v>
      </c>
      <c r="J25" s="15"/>
      <c r="K25" s="13">
        <v>87939.08</v>
      </c>
      <c r="L25" s="31">
        <v>0.06769738463611825</v>
      </c>
      <c r="M25" s="15"/>
      <c r="N25" s="13">
        <v>88906.42</v>
      </c>
      <c r="O25" s="30">
        <v>0.011000115079666474</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5937.87</v>
      </c>
      <c r="C28" s="24">
        <v>0.05267198037143925</v>
      </c>
      <c r="D28" s="6"/>
      <c r="E28" s="10">
        <v>7400.67</v>
      </c>
      <c r="F28" s="24">
        <v>0.24635096423464983</v>
      </c>
      <c r="G28" s="6"/>
      <c r="H28" s="10">
        <v>7448.01</v>
      </c>
      <c r="I28" s="24">
        <v>0.006396718134979691</v>
      </c>
      <c r="J28" s="6"/>
      <c r="K28" s="10">
        <v>8112.45</v>
      </c>
      <c r="L28" s="24">
        <v>0.0892104065381222</v>
      </c>
      <c r="M28" s="6"/>
      <c r="N28" s="10">
        <v>7735.08</v>
      </c>
      <c r="O28" s="24">
        <v>-0.04651738993768836</v>
      </c>
    </row>
    <row r="29" spans="1:15" s="3" customFormat="1" ht="15">
      <c r="A29" s="6" t="s">
        <v>3</v>
      </c>
      <c r="B29" s="10">
        <v>22755.93</v>
      </c>
      <c r="C29" s="24">
        <v>0.24614917036306885</v>
      </c>
      <c r="D29" s="6"/>
      <c r="E29" s="10">
        <v>23546.07</v>
      </c>
      <c r="F29" s="24">
        <v>0.034722377859309615</v>
      </c>
      <c r="G29" s="6"/>
      <c r="H29" s="10">
        <v>26635.13</v>
      </c>
      <c r="I29" s="24">
        <v>0.1311921692239937</v>
      </c>
      <c r="J29" s="6"/>
      <c r="K29" s="10">
        <v>28073.3</v>
      </c>
      <c r="L29" s="24">
        <v>0.053995231110191624</v>
      </c>
      <c r="M29" s="6"/>
      <c r="N29" s="10">
        <v>27150.39</v>
      </c>
      <c r="O29" s="24">
        <v>-0.032875009350521664</v>
      </c>
    </row>
    <row r="30" spans="1:15" s="3" customFormat="1" ht="15">
      <c r="A30" s="6" t="s">
        <v>4</v>
      </c>
      <c r="B30" s="10">
        <v>61783.34</v>
      </c>
      <c r="C30" s="24">
        <v>0.11018143782825887</v>
      </c>
      <c r="D30" s="6"/>
      <c r="E30" s="10">
        <v>63297.53</v>
      </c>
      <c r="F30" s="24">
        <v>0.024508063176901775</v>
      </c>
      <c r="G30" s="6"/>
      <c r="H30" s="10">
        <v>71370.27</v>
      </c>
      <c r="I30" s="24">
        <v>0.1275364141381189</v>
      </c>
      <c r="J30" s="6"/>
      <c r="K30" s="10">
        <v>76511.82</v>
      </c>
      <c r="L30" s="24">
        <v>0.07204050089764272</v>
      </c>
      <c r="M30" s="6"/>
      <c r="N30" s="10">
        <v>83210.28</v>
      </c>
      <c r="O30" s="24">
        <v>0.08754804159671004</v>
      </c>
    </row>
    <row r="31" spans="1:15" s="3" customFormat="1" ht="15">
      <c r="A31" s="6" t="s">
        <v>5</v>
      </c>
      <c r="B31" s="10">
        <v>8663.58</v>
      </c>
      <c r="C31" s="24">
        <v>-0.07372002193927357</v>
      </c>
      <c r="D31" s="6"/>
      <c r="E31" s="10">
        <v>8899.04</v>
      </c>
      <c r="F31" s="24">
        <v>0.027178141137959244</v>
      </c>
      <c r="G31" s="6"/>
      <c r="H31" s="10">
        <v>10682.75</v>
      </c>
      <c r="I31" s="24">
        <v>0.20043847426239222</v>
      </c>
      <c r="J31" s="6"/>
      <c r="K31" s="10">
        <v>10179.15</v>
      </c>
      <c r="L31" s="24">
        <v>-0.04714141957829214</v>
      </c>
      <c r="M31" s="6"/>
      <c r="N31" s="10">
        <v>12035.76</v>
      </c>
      <c r="O31" s="24">
        <v>0.1823934218476003</v>
      </c>
    </row>
    <row r="32" spans="1:15" s="3" customFormat="1" ht="15">
      <c r="A32" s="12" t="s">
        <v>6</v>
      </c>
      <c r="B32" s="13">
        <v>99140.72</v>
      </c>
      <c r="C32" s="31">
        <v>0.11511317180469086</v>
      </c>
      <c r="D32" s="15"/>
      <c r="E32" s="13">
        <v>103143.31</v>
      </c>
      <c r="F32" s="31">
        <v>0.04037281552927996</v>
      </c>
      <c r="G32" s="15"/>
      <c r="H32" s="13">
        <v>116136.16</v>
      </c>
      <c r="I32" s="31">
        <v>0.1259689067570161</v>
      </c>
      <c r="J32" s="15"/>
      <c r="K32" s="13">
        <v>122876.72</v>
      </c>
      <c r="L32" s="31">
        <v>0.0580401487357598</v>
      </c>
      <c r="M32" s="15"/>
      <c r="N32" s="13">
        <v>130131.51</v>
      </c>
      <c r="O32" s="30">
        <v>0.05904120813120657</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9158.78</v>
      </c>
      <c r="C35" s="24">
        <v>0.18405756630829942</v>
      </c>
      <c r="D35" s="6"/>
      <c r="E35" s="10">
        <v>7433.93</v>
      </c>
      <c r="F35" s="24">
        <v>-0.18832748466498817</v>
      </c>
      <c r="G35" s="6"/>
      <c r="H35" s="10">
        <v>8361.73</v>
      </c>
      <c r="I35" s="24">
        <v>0.1248061254276001</v>
      </c>
      <c r="J35" s="6"/>
      <c r="K35" s="10">
        <v>7255.51</v>
      </c>
      <c r="L35" s="24">
        <v>-0.13229558954905257</v>
      </c>
      <c r="M35" s="29"/>
      <c r="N35" s="10">
        <v>6898.25</v>
      </c>
      <c r="O35" s="24">
        <v>-0.049239819116781616</v>
      </c>
    </row>
    <row r="36" spans="1:15" s="25" customFormat="1" ht="15">
      <c r="A36" s="6" t="s">
        <v>3</v>
      </c>
      <c r="B36" s="10">
        <v>31168.67</v>
      </c>
      <c r="C36" s="24">
        <v>0.14800082061436315</v>
      </c>
      <c r="D36" s="6"/>
      <c r="E36" s="10">
        <v>29163.26</v>
      </c>
      <c r="F36" s="24">
        <v>-0.06434057019436505</v>
      </c>
      <c r="G36" s="6"/>
      <c r="H36" s="10">
        <v>21749.11</v>
      </c>
      <c r="I36" s="24">
        <v>-0.25422912253294033</v>
      </c>
      <c r="J36" s="6"/>
      <c r="K36" s="10">
        <v>23893.05</v>
      </c>
      <c r="L36" s="24">
        <v>0.09857598770708312</v>
      </c>
      <c r="M36" s="29"/>
      <c r="N36" s="10">
        <v>24798.22</v>
      </c>
      <c r="O36" s="24">
        <v>0.037884238303607196</v>
      </c>
    </row>
    <row r="37" spans="1:15" s="25" customFormat="1" ht="15">
      <c r="A37" s="6" t="s">
        <v>4</v>
      </c>
      <c r="B37" s="10">
        <v>81908.22</v>
      </c>
      <c r="C37" s="24">
        <v>-0.01564782620608893</v>
      </c>
      <c r="D37" s="6"/>
      <c r="E37" s="10">
        <v>81413.93</v>
      </c>
      <c r="F37" s="24">
        <v>-0.006034681256655414</v>
      </c>
      <c r="G37" s="6"/>
      <c r="H37" s="10">
        <v>73083.22</v>
      </c>
      <c r="I37" s="24">
        <v>-0.10232536373075213</v>
      </c>
      <c r="J37" s="6"/>
      <c r="K37" s="10">
        <v>80667.83</v>
      </c>
      <c r="L37" s="24">
        <v>0.10378045740184957</v>
      </c>
      <c r="M37" s="29"/>
      <c r="N37" s="10">
        <v>87357.28</v>
      </c>
      <c r="O37" s="24">
        <v>0.08292587020129334</v>
      </c>
    </row>
    <row r="38" spans="1:15" s="25" customFormat="1" ht="15">
      <c r="A38" s="6" t="s">
        <v>5</v>
      </c>
      <c r="B38" s="10">
        <v>11237.71</v>
      </c>
      <c r="C38" s="24">
        <v>-0.06630657307889166</v>
      </c>
      <c r="D38" s="6"/>
      <c r="E38" s="10">
        <v>7175.16</v>
      </c>
      <c r="F38" s="24">
        <v>-0.36151048567724203</v>
      </c>
      <c r="G38" s="6"/>
      <c r="H38" s="10">
        <v>7337.68</v>
      </c>
      <c r="I38" s="24">
        <v>0.022650365984870083</v>
      </c>
      <c r="J38" s="6"/>
      <c r="K38" s="10">
        <v>8248.4</v>
      </c>
      <c r="L38" s="24">
        <v>0.12411552425289728</v>
      </c>
      <c r="M38" s="29"/>
      <c r="N38" s="10">
        <v>7265.69</v>
      </c>
      <c r="O38" s="24">
        <v>-0.11913946947286748</v>
      </c>
    </row>
    <row r="39" spans="1:15" s="25" customFormat="1" ht="15">
      <c r="A39" s="12" t="s">
        <v>6</v>
      </c>
      <c r="B39" s="13">
        <v>133473.38</v>
      </c>
      <c r="C39" s="28">
        <v>0.025680713303027146</v>
      </c>
      <c r="D39" s="15"/>
      <c r="E39" s="13">
        <v>125186.28</v>
      </c>
      <c r="F39" s="28">
        <v>-0.06208803583156436</v>
      </c>
      <c r="G39" s="15"/>
      <c r="H39" s="13">
        <v>110531.73999999999</v>
      </c>
      <c r="I39" s="28">
        <v>-0.11706186971926962</v>
      </c>
      <c r="J39" s="15"/>
      <c r="K39" s="13">
        <v>120064.79</v>
      </c>
      <c r="L39" s="28">
        <v>0.0862471720792598</v>
      </c>
      <c r="M39" s="15"/>
      <c r="N39" s="13">
        <v>126319.44</v>
      </c>
      <c r="O39" s="33">
        <v>0.052093956937750104</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7757.09</v>
      </c>
      <c r="C42" s="24">
        <v>0.12450114159388252</v>
      </c>
      <c r="D42" s="6"/>
      <c r="E42" s="10">
        <v>9482.59</v>
      </c>
      <c r="F42" s="24">
        <v>0.2224416630463228</v>
      </c>
      <c r="G42" s="6"/>
      <c r="H42" s="34">
        <v>9556.08</v>
      </c>
      <c r="I42" s="35">
        <v>0.007749992354409479</v>
      </c>
      <c r="J42" s="29"/>
      <c r="K42" s="34">
        <v>12081.79</v>
      </c>
      <c r="L42" s="35">
        <v>0.2643039823860831</v>
      </c>
      <c r="M42" s="29"/>
      <c r="N42" s="34">
        <v>18515.29</v>
      </c>
      <c r="O42" s="24">
        <v>0.5324955987481987</v>
      </c>
    </row>
    <row r="43" spans="1:15" s="3" customFormat="1" ht="15">
      <c r="A43" s="6" t="s">
        <v>3</v>
      </c>
      <c r="B43" s="10">
        <v>24658.08</v>
      </c>
      <c r="C43" s="24">
        <v>-0.005651212062801258</v>
      </c>
      <c r="D43" s="6"/>
      <c r="E43" s="10">
        <v>31099.16</v>
      </c>
      <c r="F43" s="24">
        <v>0.26121579620148844</v>
      </c>
      <c r="G43" s="6"/>
      <c r="H43" s="34">
        <v>35581.99</v>
      </c>
      <c r="I43" s="35">
        <v>0.14414633707148355</v>
      </c>
      <c r="J43" s="29"/>
      <c r="K43" s="34">
        <v>46606.4</v>
      </c>
      <c r="L43" s="35">
        <v>0.3098311814488173</v>
      </c>
      <c r="M43" s="29"/>
      <c r="N43" s="34">
        <v>58513.3</v>
      </c>
      <c r="O43" s="24">
        <v>0.25547778845823754</v>
      </c>
    </row>
    <row r="44" spans="1:15" s="3" customFormat="1" ht="15">
      <c r="A44" s="6" t="s">
        <v>4</v>
      </c>
      <c r="B44" s="10">
        <v>101970.78</v>
      </c>
      <c r="C44" s="24">
        <v>0.1672842835765949</v>
      </c>
      <c r="D44" s="6"/>
      <c r="E44" s="10">
        <v>116841.76</v>
      </c>
      <c r="F44" s="24">
        <v>0.145835699207165</v>
      </c>
      <c r="G44" s="6"/>
      <c r="H44" s="34">
        <v>123623.19</v>
      </c>
      <c r="I44" s="35">
        <v>0.058039437269688576</v>
      </c>
      <c r="J44" s="29"/>
      <c r="K44" s="34">
        <v>141786.11</v>
      </c>
      <c r="L44" s="35">
        <v>0.14692162530347247</v>
      </c>
      <c r="M44" s="29"/>
      <c r="N44" s="34">
        <v>164612.16</v>
      </c>
      <c r="O44" s="24">
        <v>0.1609893239894939</v>
      </c>
    </row>
    <row r="45" spans="1:15" s="3" customFormat="1" ht="15">
      <c r="A45" s="6" t="s">
        <v>5</v>
      </c>
      <c r="B45" s="10">
        <v>10993.73</v>
      </c>
      <c r="C45" s="24">
        <v>0.513101990313377</v>
      </c>
      <c r="D45" s="6"/>
      <c r="E45" s="10">
        <v>10661.28</v>
      </c>
      <c r="F45" s="24">
        <v>-0.03023996405223695</v>
      </c>
      <c r="G45" s="6"/>
      <c r="H45" s="34">
        <v>13464.74</v>
      </c>
      <c r="I45" s="35">
        <v>0.26295716837002675</v>
      </c>
      <c r="J45" s="29"/>
      <c r="K45" s="34">
        <v>20229.77</v>
      </c>
      <c r="L45" s="35">
        <v>0.5024255945528842</v>
      </c>
      <c r="M45" s="29"/>
      <c r="N45" s="34">
        <v>21075.37</v>
      </c>
      <c r="O45" s="24">
        <v>0.04179978319081228</v>
      </c>
    </row>
    <row r="46" spans="1:15" s="3" customFormat="1" ht="15">
      <c r="A46" s="12" t="s">
        <v>6</v>
      </c>
      <c r="B46" s="13">
        <v>145379.68000000002</v>
      </c>
      <c r="C46" s="31">
        <v>0.15088920596861433</v>
      </c>
      <c r="D46" s="15"/>
      <c r="E46" s="13">
        <v>168084.79</v>
      </c>
      <c r="F46" s="31">
        <v>0.1561780160748736</v>
      </c>
      <c r="G46" s="15"/>
      <c r="H46" s="13">
        <v>182226</v>
      </c>
      <c r="I46" s="31">
        <v>0.08413140772582689</v>
      </c>
      <c r="J46" s="15"/>
      <c r="K46" s="13">
        <v>220704.06999999998</v>
      </c>
      <c r="L46" s="31">
        <v>0.21115576262443328</v>
      </c>
      <c r="M46" s="15"/>
      <c r="N46" s="13">
        <v>262716.12</v>
      </c>
      <c r="O46" s="30">
        <v>0.19035466813095028</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19986.98</v>
      </c>
      <c r="C49" s="42">
        <v>0.0794851174353736</v>
      </c>
      <c r="D49" s="43"/>
      <c r="E49" s="44">
        <v>23065.6</v>
      </c>
      <c r="F49" s="42">
        <v>0.15403127435960806</v>
      </c>
      <c r="G49" s="43"/>
      <c r="H49" s="44">
        <v>32835.85</v>
      </c>
      <c r="I49" s="42">
        <v>0.4235853392064373</v>
      </c>
      <c r="J49" s="43"/>
      <c r="K49" s="37">
        <f>'[1]Sheet1'!$B$63</f>
        <v>33527.45</v>
      </c>
      <c r="L49" s="45">
        <f>IF(AND(K49=0),"(+0%)",(K49-H49)/H49)</f>
        <v>0.021062344967466916</v>
      </c>
      <c r="M49" s="46"/>
      <c r="N49" s="44">
        <f>'[1]Sheet1'!$H$63</f>
        <v>79816.69</v>
      </c>
      <c r="O49" s="42">
        <f>IF(AND(N49=0),"(+0%)",(N49-K49)/K49)</f>
        <v>1.3806370600806208</v>
      </c>
    </row>
    <row r="50" spans="1:15" s="25" customFormat="1" ht="15">
      <c r="A50" s="6" t="s">
        <v>3</v>
      </c>
      <c r="B50" s="37">
        <v>62165.76</v>
      </c>
      <c r="C50" s="42">
        <v>0.06242102222913421</v>
      </c>
      <c r="D50" s="43"/>
      <c r="E50" s="44">
        <v>76121.29</v>
      </c>
      <c r="F50" s="42">
        <v>0.22448901131426674</v>
      </c>
      <c r="G50" s="43"/>
      <c r="H50" s="44">
        <v>91275.44</v>
      </c>
      <c r="I50" s="42">
        <v>0.1990789961651991</v>
      </c>
      <c r="J50" s="43"/>
      <c r="K50" s="37">
        <f>'[1]Sheet1'!$C$63</f>
        <v>79992.63</v>
      </c>
      <c r="L50" s="45">
        <f>IF(AND(K50=0),"(+0%)",(K50-H50)/H50)</f>
        <v>-0.1236127703136791</v>
      </c>
      <c r="M50" s="46"/>
      <c r="N50" s="44">
        <f>'[1]Sheet1'!$I$63</f>
        <v>171569.35</v>
      </c>
      <c r="O50" s="42">
        <f>IF(AND(N50=0),"(+0%)",(N50-K50)/K50)</f>
        <v>1.144814466032683</v>
      </c>
    </row>
    <row r="51" spans="1:15" s="25" customFormat="1" ht="15">
      <c r="A51" s="6" t="s">
        <v>4</v>
      </c>
      <c r="B51" s="37">
        <v>176326.2</v>
      </c>
      <c r="C51" s="42">
        <v>0.07116145004111488</v>
      </c>
      <c r="D51" s="43"/>
      <c r="E51" s="44">
        <v>199804.23</v>
      </c>
      <c r="F51" s="42">
        <v>0.13315111424167253</v>
      </c>
      <c r="G51" s="43"/>
      <c r="H51" s="44">
        <v>187170.32</v>
      </c>
      <c r="I51" s="42">
        <v>-0.06323144409905637</v>
      </c>
      <c r="J51" s="43"/>
      <c r="K51" s="37">
        <f>'[1]Sheet1'!$D$63</f>
        <v>242903.38</v>
      </c>
      <c r="L51" s="45">
        <f>IF(AND(K51=0),"(+0%)",(K51-H51)/H51)</f>
        <v>0.2977665476022053</v>
      </c>
      <c r="M51" s="46"/>
      <c r="N51" s="44">
        <f>'[1]Sheet1'!$J$63</f>
        <v>312424.87</v>
      </c>
      <c r="O51" s="42">
        <f>IF(AND(N51=0),"(+0%)",(N51-K51)/K51)</f>
        <v>0.2862104677176579</v>
      </c>
    </row>
    <row r="52" spans="1:15" s="25" customFormat="1" ht="15">
      <c r="A52" s="6" t="s">
        <v>5</v>
      </c>
      <c r="B52" s="37">
        <v>26444.36</v>
      </c>
      <c r="C52" s="42">
        <v>0.2547518738698301</v>
      </c>
      <c r="D52" s="43"/>
      <c r="E52" s="44">
        <v>31454.78</v>
      </c>
      <c r="F52" s="42">
        <v>0.1894702688966569</v>
      </c>
      <c r="G52" s="43"/>
      <c r="H52" s="44">
        <v>28701.03</v>
      </c>
      <c r="I52" s="42">
        <v>-0.08754631251593557</v>
      </c>
      <c r="J52" s="43"/>
      <c r="K52" s="37">
        <f>'[1]Sheet1'!$E$63</f>
        <v>48093.94</v>
      </c>
      <c r="L52" s="45">
        <f>IF(AND(K52=0),"(+0%)",(K52-H52)/H52)</f>
        <v>0.6756869004352807</v>
      </c>
      <c r="M52" s="46"/>
      <c r="N52" s="44">
        <f>'[1]Sheet1'!$K$63</f>
        <v>78133.19</v>
      </c>
      <c r="O52" s="42">
        <f>IF(AND(N52=0),"(+0%)",(N52-K52)/K52)</f>
        <v>0.6245953232361499</v>
      </c>
    </row>
    <row r="53" spans="1:15" s="25" customFormat="1" ht="15">
      <c r="A53" s="38" t="s">
        <v>6</v>
      </c>
      <c r="B53" s="39">
        <v>284923.3</v>
      </c>
      <c r="C53" s="47">
        <v>0.08452918686527493</v>
      </c>
      <c r="D53" s="48"/>
      <c r="E53" s="49">
        <v>330445.9</v>
      </c>
      <c r="F53" s="47">
        <v>0.15977141918544407</v>
      </c>
      <c r="G53" s="48"/>
      <c r="H53" s="49">
        <v>339982.64</v>
      </c>
      <c r="I53" s="47">
        <v>0.02886021584773783</v>
      </c>
      <c r="J53" s="48"/>
      <c r="K53" s="50">
        <f>SUM(K49:K52)</f>
        <v>404517.4</v>
      </c>
      <c r="L53" s="51">
        <f>IF((K53=0),"(+0%)",IF((K50=0),((K49-H49)/H49),IF((K51=0),((K49+K50)-(H49+H50))/(H49+H50),IF((K52=0),((K49+K50+K51)-(H49+H50+H51))/(H49+H50+H51),(K53-H53)/H53))))</f>
        <v>0.18981780952109792</v>
      </c>
      <c r="M53" s="52"/>
      <c r="N53" s="49">
        <f>SUM(N49:N52)</f>
        <v>641944.1000000001</v>
      </c>
      <c r="O53" s="53">
        <f>IF((N53=0),"(+0%)",IF((N50=0),((N49-K49)/K49),IF((N51=0),((N49+N50)-(K49+K50))/(K49+K50),IF((N52=0),((N49+N50+N51)-(K49+K50+K51))/(K49+K50+K51),(N53-K53)/K53))))</f>
        <v>0.5869381638465986</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44">
        <f>'[1]Sheet1'!$N$63</f>
        <v>90908.39</v>
      </c>
      <c r="C56" s="42">
        <f>IF(AND(B56=0),"(+0%)",(B56-N49)/N49)</f>
        <v>0.1389646701711133</v>
      </c>
      <c r="D56" s="43"/>
      <c r="E56" s="44">
        <f>'[2]Sheet1'!$B$65</f>
        <v>182439.25</v>
      </c>
      <c r="F56" s="42">
        <f>IF(AND(E56=0),"(+0%)",(E56-B56)/B56)</f>
        <v>1.0068472227920877</v>
      </c>
      <c r="G56" s="43"/>
      <c r="H56" s="44">
        <f>'[2]Sheet1'!$H$65</f>
        <v>0</v>
      </c>
      <c r="I56" s="42" t="str">
        <f>IF(AND(H56=0),"(+0%)",(H56-E56)/E56)</f>
        <v>(+0%)</v>
      </c>
      <c r="J56" s="43"/>
      <c r="K56" s="44">
        <f>'[2]Sheet1'!$N$65</f>
        <v>0</v>
      </c>
      <c r="L56" s="45" t="str">
        <f>IF(AND(K56=0),"(+0%)",(K56-H56)/H56)</f>
        <v>(+0%)</v>
      </c>
      <c r="M56" s="46"/>
      <c r="N56" s="44">
        <v>0</v>
      </c>
      <c r="O56" s="42" t="str">
        <f>IF(AND(N56=0),"(+0%)",(N56-K56)/K56)</f>
        <v>(+0%)</v>
      </c>
    </row>
    <row r="57" spans="1:15" s="25" customFormat="1" ht="15">
      <c r="A57" s="6" t="s">
        <v>3</v>
      </c>
      <c r="B57" s="44">
        <f>'[1]Sheet1'!$O$63</f>
        <v>189270.54</v>
      </c>
      <c r="C57" s="42">
        <f>IF(AND(B57=0),"(+0%)",(B57-N50)/N50)</f>
        <v>0.10317221578329697</v>
      </c>
      <c r="D57" s="43"/>
      <c r="E57" s="44">
        <f>'[2]Sheet1'!$C$65</f>
        <v>210476.1</v>
      </c>
      <c r="F57" s="42">
        <f>IF(AND(E57=0),"(+0%)",(E57-B57)/B57)</f>
        <v>0.11203835525592096</v>
      </c>
      <c r="G57" s="43"/>
      <c r="H57" s="44">
        <f>'[2]Sheet1'!$I$65</f>
        <v>0</v>
      </c>
      <c r="I57" s="42" t="str">
        <f>IF(AND(H57=0),"(+0%)",(H57-E57)/E57)</f>
        <v>(+0%)</v>
      </c>
      <c r="J57" s="43"/>
      <c r="K57" s="44">
        <f>'[2]Sheet1'!$O$65</f>
        <v>0</v>
      </c>
      <c r="L57" s="45" t="str">
        <f>IF(AND(K57=0),"(+0%)",(K57-H57)/H57)</f>
        <v>(+0%)</v>
      </c>
      <c r="M57" s="46"/>
      <c r="N57" s="44">
        <v>0</v>
      </c>
      <c r="O57" s="42" t="str">
        <f>IF(AND(N57=0),"(+0%)",(N57-K57)/K57)</f>
        <v>(+0%)</v>
      </c>
    </row>
    <row r="58" spans="1:15" ht="15">
      <c r="A58" s="6" t="s">
        <v>4</v>
      </c>
      <c r="B58" s="44">
        <f>'[1]Sheet1'!$P$63</f>
        <v>355759.9</v>
      </c>
      <c r="C58" s="42">
        <f>IF(AND(B58=0),"(+0%)",(B58-N51)/N51)</f>
        <v>0.13870544300778626</v>
      </c>
      <c r="D58" s="43"/>
      <c r="E58" s="44">
        <f>'[2]Sheet1'!$D$65</f>
        <v>380372.7</v>
      </c>
      <c r="F58" s="42">
        <f>IF(AND(E58=0),"(+0%)",(E58-B58)/B58)</f>
        <v>0.06918373880811184</v>
      </c>
      <c r="G58" s="43"/>
      <c r="H58" s="44">
        <f>'[2]Sheet1'!$J$65</f>
        <v>0</v>
      </c>
      <c r="I58" s="42" t="str">
        <f>IF(AND(H58=0),"(+0%)",(H58-E58)/E58)</f>
        <v>(+0%)</v>
      </c>
      <c r="J58" s="43"/>
      <c r="K58" s="44">
        <f>'[2]Sheet1'!$P$65</f>
        <v>0</v>
      </c>
      <c r="L58" s="45" t="str">
        <f>IF(AND(K58=0),"(+0%)",(K58-H58)/H58)</f>
        <v>(+0%)</v>
      </c>
      <c r="M58" s="46"/>
      <c r="N58" s="44">
        <v>0</v>
      </c>
      <c r="O58" s="42" t="str">
        <f>IF(AND(N58=0),"(+0%)",(N58-K58)/K58)</f>
        <v>(+0%)</v>
      </c>
    </row>
    <row r="59" spans="1:15" ht="15">
      <c r="A59" s="6" t="s">
        <v>5</v>
      </c>
      <c r="B59" s="44">
        <f>'[1]Sheet1'!$Q$63</f>
        <v>70177.72</v>
      </c>
      <c r="C59" s="42">
        <f>IF(AND(B59=0),"(+0%)",(B59-N52)/N52)</f>
        <v>-0.10181934207473163</v>
      </c>
      <c r="D59" s="43"/>
      <c r="E59" s="44">
        <f>'[2]Sheet1'!$E$65</f>
        <v>77689.44</v>
      </c>
      <c r="F59" s="42">
        <f>IF(AND(E59=0),"(+0%)",(E59-B59)/B59)</f>
        <v>0.10703853017738395</v>
      </c>
      <c r="G59" s="43"/>
      <c r="H59" s="44">
        <f>'[2]Sheet1'!$K$65</f>
        <v>0</v>
      </c>
      <c r="I59" s="42" t="str">
        <f>IF(AND(H59=0),"(+0%)",(H59-E59)/E59)</f>
        <v>(+0%)</v>
      </c>
      <c r="J59" s="43"/>
      <c r="K59" s="44">
        <f>'[2]Sheet1'!$Q$65</f>
        <v>0</v>
      </c>
      <c r="L59" s="45" t="str">
        <f>IF(AND(K59=0),"(+0%)",(K59-H59)/H59)</f>
        <v>(+0%)</v>
      </c>
      <c r="M59" s="46"/>
      <c r="N59" s="44">
        <v>0</v>
      </c>
      <c r="O59" s="42" t="str">
        <f>IF(AND(N59=0),"(+0%)",(N59-K59)/K59)</f>
        <v>(+0%)</v>
      </c>
    </row>
    <row r="60" spans="1:15" ht="15">
      <c r="A60" s="38" t="s">
        <v>6</v>
      </c>
      <c r="B60" s="39">
        <f>SUM(B56:B59)</f>
        <v>706116.55</v>
      </c>
      <c r="C60" s="47">
        <f>IF((B60=0),"(+0%)",IF((B57=0),((B56-N49)/N49),IF((B58=0),((B56+B57)-(N49+N50))/(N49+N50),IF((B59=0),((B56+B57+B58)-(N49+N50+N51))/(N49+N50+N51),(B60-N53)/N53))))</f>
        <v>0.09996579141392521</v>
      </c>
      <c r="D60" s="48"/>
      <c r="E60" s="49">
        <f>SUM(E56:E59)</f>
        <v>850977.49</v>
      </c>
      <c r="F60" s="47">
        <f>IF((E60=0),"(+0%)",IF((E57=0),((E56-B56)/B56),IF((E58=0),((E56+E57)-(B56+B57))/(B56+B57),IF((E59=0),((E56+E57+E58)-(B56+B57+B58))/(B56+B57+B58),(E60-B60)/B60))))</f>
        <v>0.2051515999731205</v>
      </c>
      <c r="G60" s="48"/>
      <c r="H60" s="49">
        <f>SUM(H56:H59)</f>
        <v>0</v>
      </c>
      <c r="I60" s="47" t="str">
        <f>IF((H60=0),"(+0%)",IF((H57=0),((H56-E56)/E56),IF((H58=0),((H56+H57)-(E56+E57))/(E56+E57),IF((H59=0),((H56+H57+H58)-(E56+E57+E58))/(E56+E57+E58),(H60-E60)/E60))))</f>
        <v>(+0%)</v>
      </c>
      <c r="J60" s="48"/>
      <c r="K60" s="50">
        <f>SUM(K56:K59)</f>
        <v>0</v>
      </c>
      <c r="L60" s="51" t="str">
        <f>IF((K60=0),"(+0%)",IF((K57=0),((K56-H56)/H56),IF((K58=0),((K56+K57)-(H56+H57))/(H56+H57),IF((K59=0),((K56+K57+K58)-(H56+H57+H58))/(H56+H57+H58),(K60-H60)/H60))))</f>
        <v>(+0%)</v>
      </c>
      <c r="M60" s="52"/>
      <c r="N60" s="49">
        <f>SUM(N56:N59)</f>
        <v>0</v>
      </c>
      <c r="O60" s="53"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oddFooter>&amp;C
</oddFooter>
  </headerFooter>
  <ignoredErrors>
    <ignoredError sqref="E60 H60 K60 N60"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5">
      <selection activeCell="K59" sqref="K59"/>
    </sheetView>
  </sheetViews>
  <sheetFormatPr defaultColWidth="9.140625" defaultRowHeight="12.75"/>
  <cols>
    <col min="1" max="1" width="13.140625" style="6" customWidth="1"/>
    <col min="2" max="2" width="12.140625" style="6" customWidth="1"/>
    <col min="3" max="3" width="8.8515625" style="6" customWidth="1"/>
    <col min="4" max="4" width="4.8515625" style="6" customWidth="1"/>
    <col min="5" max="5" width="13.421875" style="6" customWidth="1"/>
    <col min="6" max="6" width="9.7109375" style="6" customWidth="1"/>
    <col min="7" max="7" width="4.7109375" style="6" customWidth="1"/>
    <col min="8" max="8" width="11.8515625" style="6" customWidth="1"/>
    <col min="9" max="9" width="9.7109375" style="6" customWidth="1"/>
    <col min="10" max="10" width="2.7109375" style="6" customWidth="1"/>
    <col min="11" max="11" width="11.8515625" style="29" customWidth="1"/>
    <col min="12" max="12" width="9.7109375" style="29" customWidth="1"/>
    <col min="13" max="13" width="4.140625" style="29" customWidth="1"/>
    <col min="14" max="14" width="11.421875" style="6" customWidth="1"/>
    <col min="15" max="15" width="10.28125" style="6" customWidth="1"/>
    <col min="16" max="16384" width="9.140625" style="29" customWidth="1"/>
  </cols>
  <sheetData>
    <row r="1" spans="1:15" s="32" customFormat="1" ht="18">
      <c r="A1" s="1" t="s">
        <v>9</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14</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6432</v>
      </c>
      <c r="F7" s="11"/>
      <c r="G7" s="6"/>
      <c r="H7" s="10">
        <v>6901</v>
      </c>
      <c r="I7" s="11">
        <v>0.07291666666666667</v>
      </c>
      <c r="J7" s="6"/>
      <c r="K7" s="10">
        <v>8026</v>
      </c>
      <c r="L7" s="11">
        <v>0.16301985219533402</v>
      </c>
      <c r="M7" s="6"/>
      <c r="N7" s="10">
        <v>7259</v>
      </c>
      <c r="O7" s="11">
        <v>-0.0955644156491403</v>
      </c>
    </row>
    <row r="8" spans="1:15" s="3" customFormat="1" ht="15">
      <c r="A8" s="6" t="s">
        <v>3</v>
      </c>
      <c r="B8" s="10"/>
      <c r="C8" s="11"/>
      <c r="D8" s="6"/>
      <c r="E8" s="10">
        <v>14139</v>
      </c>
      <c r="F8" s="11"/>
      <c r="G8" s="6"/>
      <c r="H8" s="10">
        <v>17021.11</v>
      </c>
      <c r="I8" s="11">
        <v>0.2038411485960818</v>
      </c>
      <c r="J8" s="6"/>
      <c r="K8" s="10">
        <v>13950.21</v>
      </c>
      <c r="L8" s="11">
        <v>-0.18041714083276597</v>
      </c>
      <c r="M8" s="6"/>
      <c r="N8" s="10">
        <v>16024.95</v>
      </c>
      <c r="O8" s="11">
        <v>0.14872464285483886</v>
      </c>
    </row>
    <row r="9" spans="1:15" s="3" customFormat="1" ht="15">
      <c r="A9" s="6" t="s">
        <v>4</v>
      </c>
      <c r="B9" s="10">
        <v>21631.63</v>
      </c>
      <c r="C9" s="11"/>
      <c r="D9" s="6"/>
      <c r="E9" s="10">
        <v>23069.93</v>
      </c>
      <c r="F9" s="11">
        <v>0.0664905973336267</v>
      </c>
      <c r="G9" s="6"/>
      <c r="H9" s="10">
        <v>25585.26</v>
      </c>
      <c r="I9" s="11">
        <v>0.10903067326168732</v>
      </c>
      <c r="J9" s="6"/>
      <c r="K9" s="10">
        <v>23377.36</v>
      </c>
      <c r="L9" s="11">
        <v>-0.08629578124279362</v>
      </c>
      <c r="M9" s="6"/>
      <c r="N9" s="10">
        <v>28267.59</v>
      </c>
      <c r="O9" s="11">
        <v>0.20918658052064046</v>
      </c>
    </row>
    <row r="10" spans="1:15" s="3" customFormat="1" ht="15">
      <c r="A10" s="6" t="s">
        <v>5</v>
      </c>
      <c r="B10" s="10">
        <v>8920.39</v>
      </c>
      <c r="C10" s="11"/>
      <c r="D10" s="6"/>
      <c r="E10" s="10">
        <v>10180.5</v>
      </c>
      <c r="F10" s="11">
        <v>0.14126176097681836</v>
      </c>
      <c r="G10" s="6"/>
      <c r="H10" s="10">
        <v>10856.28</v>
      </c>
      <c r="I10" s="11">
        <v>0.06637984381906592</v>
      </c>
      <c r="J10" s="6"/>
      <c r="K10" s="10">
        <v>10814.55</v>
      </c>
      <c r="L10" s="11">
        <v>-0.0038438581171452266</v>
      </c>
      <c r="M10" s="6"/>
      <c r="N10" s="10">
        <v>11417</v>
      </c>
      <c r="O10" s="11">
        <v>0.055707357217822356</v>
      </c>
    </row>
    <row r="11" spans="1:15" s="3" customFormat="1" ht="15">
      <c r="A11" s="12" t="s">
        <v>6</v>
      </c>
      <c r="B11" s="13">
        <v>30552.02</v>
      </c>
      <c r="C11" s="14"/>
      <c r="D11" s="15"/>
      <c r="E11" s="13">
        <v>53821.43</v>
      </c>
      <c r="F11" s="14">
        <v>0.08832181963745768</v>
      </c>
      <c r="G11" s="15"/>
      <c r="H11" s="13">
        <v>60363.649999999994</v>
      </c>
      <c r="I11" s="16">
        <v>0.12155418390035333</v>
      </c>
      <c r="J11" s="17"/>
      <c r="K11" s="18">
        <v>56168.119999999995</v>
      </c>
      <c r="L11" s="16">
        <v>-0.0695042463469323</v>
      </c>
      <c r="M11" s="17"/>
      <c r="N11" s="18">
        <v>62968.54</v>
      </c>
      <c r="O11" s="19">
        <v>0.12107259420468419</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8740</v>
      </c>
      <c r="C14" s="11">
        <v>0.20402259264361483</v>
      </c>
      <c r="D14" s="6"/>
      <c r="E14" s="10">
        <v>7804.56</v>
      </c>
      <c r="F14" s="11">
        <v>-0.10702974828375282</v>
      </c>
      <c r="G14" s="6"/>
      <c r="H14" s="10">
        <v>8674</v>
      </c>
      <c r="I14" s="11">
        <v>0.11140153961273916</v>
      </c>
      <c r="J14" s="23"/>
      <c r="K14" s="10">
        <v>9213</v>
      </c>
      <c r="L14" s="11">
        <v>0.062139727922527095</v>
      </c>
      <c r="M14" s="6"/>
      <c r="N14" s="10">
        <v>9161</v>
      </c>
      <c r="O14" s="24">
        <v>-0.005644198415282752</v>
      </c>
    </row>
    <row r="15" spans="1:15" s="25" customFormat="1" ht="15">
      <c r="A15" s="6" t="s">
        <v>3</v>
      </c>
      <c r="B15" s="10">
        <v>17988.57</v>
      </c>
      <c r="C15" s="11">
        <v>0.12253517171660436</v>
      </c>
      <c r="D15" s="6"/>
      <c r="E15" s="10">
        <v>16733.49</v>
      </c>
      <c r="F15" s="11">
        <v>-0.06977097123339977</v>
      </c>
      <c r="G15" s="6"/>
      <c r="H15" s="10">
        <v>18018</v>
      </c>
      <c r="I15" s="11">
        <v>0.0767628271209412</v>
      </c>
      <c r="J15" s="23"/>
      <c r="K15" s="10">
        <v>17893</v>
      </c>
      <c r="L15" s="11">
        <v>-0.006937506937506938</v>
      </c>
      <c r="M15" s="6"/>
      <c r="N15" s="10">
        <v>19492</v>
      </c>
      <c r="O15" s="24">
        <v>0.08936455597160901</v>
      </c>
    </row>
    <row r="16" spans="1:15" s="25" customFormat="1" ht="15">
      <c r="A16" s="6" t="s">
        <v>4</v>
      </c>
      <c r="B16" s="10">
        <v>31729.26</v>
      </c>
      <c r="C16" s="11">
        <v>0.12246074037440044</v>
      </c>
      <c r="D16" s="6"/>
      <c r="E16" s="10">
        <v>38858.19</v>
      </c>
      <c r="F16" s="11">
        <v>0.22467999568852234</v>
      </c>
      <c r="G16" s="6"/>
      <c r="H16" s="10">
        <v>34626</v>
      </c>
      <c r="I16" s="11">
        <v>-0.10891371934719558</v>
      </c>
      <c r="J16" s="23"/>
      <c r="K16" s="10">
        <v>34536</v>
      </c>
      <c r="L16" s="11">
        <v>-0.0025992029111072605</v>
      </c>
      <c r="M16" s="6"/>
      <c r="N16" s="10">
        <v>33241</v>
      </c>
      <c r="O16" s="24">
        <v>-0.03749710447069724</v>
      </c>
    </row>
    <row r="17" spans="1:15" s="25" customFormat="1" ht="15">
      <c r="A17" s="6" t="s">
        <v>5</v>
      </c>
      <c r="B17" s="10">
        <v>11103.27</v>
      </c>
      <c r="C17" s="11">
        <v>-0.027479197687658715</v>
      </c>
      <c r="D17" s="6"/>
      <c r="E17" s="10">
        <v>12584</v>
      </c>
      <c r="F17" s="11">
        <v>0.133359812019342</v>
      </c>
      <c r="G17" s="6"/>
      <c r="H17" s="10">
        <v>16643</v>
      </c>
      <c r="I17" s="11">
        <v>0.32255244755244755</v>
      </c>
      <c r="J17" s="23"/>
      <c r="K17" s="10">
        <v>14652.85</v>
      </c>
      <c r="L17" s="24">
        <v>-0.11957880189869613</v>
      </c>
      <c r="M17" s="6"/>
      <c r="N17" s="10">
        <v>11832.06</v>
      </c>
      <c r="O17" s="24">
        <v>-0.19250794214094874</v>
      </c>
    </row>
    <row r="18" spans="1:15" s="25" customFormat="1" ht="15">
      <c r="A18" s="12" t="s">
        <v>6</v>
      </c>
      <c r="B18" s="13">
        <v>69561.1</v>
      </c>
      <c r="C18" s="14">
        <v>0.1046960910956488</v>
      </c>
      <c r="D18" s="15"/>
      <c r="E18" s="13">
        <v>75980.24</v>
      </c>
      <c r="F18" s="14">
        <v>0.09228059935797449</v>
      </c>
      <c r="G18" s="15"/>
      <c r="H18" s="13">
        <v>77961</v>
      </c>
      <c r="I18" s="14">
        <v>0.026069409625449916</v>
      </c>
      <c r="J18" s="26"/>
      <c r="K18" s="27">
        <v>76294.85</v>
      </c>
      <c r="L18" s="28">
        <v>-0.021371583227511117</v>
      </c>
      <c r="M18" s="15"/>
      <c r="N18" s="13">
        <v>73726.06</v>
      </c>
      <c r="O18" s="30">
        <v>-0.03366924504078595</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7880</v>
      </c>
      <c r="C21" s="24">
        <v>-0.13983189608121385</v>
      </c>
      <c r="D21" s="6"/>
      <c r="E21" s="10">
        <v>9978.37</v>
      </c>
      <c r="F21" s="24">
        <v>0.26629060913705593</v>
      </c>
      <c r="G21" s="6"/>
      <c r="H21" s="10">
        <v>9942.16</v>
      </c>
      <c r="I21" s="24">
        <v>-0.003628849200821471</v>
      </c>
      <c r="J21" s="6"/>
      <c r="K21" s="10">
        <v>9728</v>
      </c>
      <c r="L21" s="24">
        <v>-0.021540590777054468</v>
      </c>
      <c r="M21" s="6"/>
      <c r="N21" s="10">
        <v>9279.2</v>
      </c>
      <c r="O21" s="24">
        <v>-0.046134868421052556</v>
      </c>
    </row>
    <row r="22" spans="1:15" s="3" customFormat="1" ht="15">
      <c r="A22" s="6" t="s">
        <v>3</v>
      </c>
      <c r="B22" s="10">
        <v>17931</v>
      </c>
      <c r="C22" s="24">
        <v>-0.08008413708187974</v>
      </c>
      <c r="D22" s="6"/>
      <c r="E22" s="10">
        <v>21845.72</v>
      </c>
      <c r="F22" s="24">
        <v>0.21832134292565955</v>
      </c>
      <c r="G22" s="6"/>
      <c r="H22" s="10">
        <v>21145.58</v>
      </c>
      <c r="I22" s="24">
        <v>-0.032049298443814135</v>
      </c>
      <c r="J22" s="6"/>
      <c r="K22" s="10">
        <v>20132.07</v>
      </c>
      <c r="L22" s="24">
        <v>-0.04793011116271116</v>
      </c>
      <c r="M22" s="6"/>
      <c r="N22" s="10">
        <v>19840.74</v>
      </c>
      <c r="O22" s="24">
        <v>-0.014470941140180722</v>
      </c>
    </row>
    <row r="23" spans="1:15" s="3" customFormat="1" ht="15">
      <c r="A23" s="6" t="s">
        <v>4</v>
      </c>
      <c r="B23" s="10">
        <v>37105</v>
      </c>
      <c r="C23" s="24">
        <v>0.11624199031316747</v>
      </c>
      <c r="D23" s="6"/>
      <c r="E23" s="10">
        <v>36666</v>
      </c>
      <c r="F23" s="24">
        <v>-0.011831289583614069</v>
      </c>
      <c r="G23" s="6"/>
      <c r="H23" s="10">
        <v>32523.95</v>
      </c>
      <c r="I23" s="24">
        <v>-0.11296705394643537</v>
      </c>
      <c r="J23" s="6"/>
      <c r="K23" s="10">
        <v>37555.86</v>
      </c>
      <c r="L23" s="24">
        <v>0.15471398769214686</v>
      </c>
      <c r="M23" s="6"/>
      <c r="N23" s="10">
        <v>36974.94</v>
      </c>
      <c r="O23" s="24">
        <v>-0.01546815863090336</v>
      </c>
    </row>
    <row r="24" spans="1:15" s="3" customFormat="1" ht="15">
      <c r="A24" s="6" t="s">
        <v>5</v>
      </c>
      <c r="B24" s="10">
        <v>10892</v>
      </c>
      <c r="C24" s="24">
        <v>-0.07945023943421514</v>
      </c>
      <c r="D24" s="6"/>
      <c r="E24" s="10">
        <v>12429.96</v>
      </c>
      <c r="F24" s="24">
        <v>0.1412008813808299</v>
      </c>
      <c r="G24" s="6"/>
      <c r="H24" s="10">
        <v>13814.1</v>
      </c>
      <c r="I24" s="24">
        <v>0.11135514514930067</v>
      </c>
      <c r="J24" s="6"/>
      <c r="K24" s="10">
        <v>12305.96</v>
      </c>
      <c r="L24" s="24">
        <v>-0.10917395993948222</v>
      </c>
      <c r="M24" s="6"/>
      <c r="N24" s="10">
        <v>13742.17</v>
      </c>
      <c r="O24" s="24">
        <v>0.11670848921985778</v>
      </c>
    </row>
    <row r="25" spans="1:15" s="3" customFormat="1" ht="15">
      <c r="A25" s="12" t="s">
        <v>6</v>
      </c>
      <c r="B25" s="13">
        <v>73808</v>
      </c>
      <c r="C25" s="31">
        <v>0.001111411622972967</v>
      </c>
      <c r="D25" s="15"/>
      <c r="E25" s="13">
        <v>80920.04999999999</v>
      </c>
      <c r="F25" s="31">
        <v>0.09635879579449366</v>
      </c>
      <c r="G25" s="15"/>
      <c r="H25" s="13">
        <v>77425.79000000001</v>
      </c>
      <c r="I25" s="31">
        <v>-0.0431816342179717</v>
      </c>
      <c r="J25" s="15"/>
      <c r="K25" s="13">
        <v>79721.88999999998</v>
      </c>
      <c r="L25" s="31">
        <v>0.029655493344013364</v>
      </c>
      <c r="M25" s="15"/>
      <c r="N25" s="13">
        <v>79837.05</v>
      </c>
      <c r="O25" s="30">
        <v>0.0014445216991220112</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8961.93</v>
      </c>
      <c r="C28" s="24">
        <v>-0.0341915251314769</v>
      </c>
      <c r="D28" s="6"/>
      <c r="E28" s="10">
        <v>9428.51</v>
      </c>
      <c r="F28" s="24">
        <v>0.05206244637036887</v>
      </c>
      <c r="G28" s="6"/>
      <c r="H28" s="10">
        <v>9798.89</v>
      </c>
      <c r="I28" s="24">
        <v>0.03928298320731475</v>
      </c>
      <c r="J28" s="6"/>
      <c r="K28" s="10">
        <v>10024.4</v>
      </c>
      <c r="L28" s="24">
        <v>0.023013831158427152</v>
      </c>
      <c r="M28" s="6"/>
      <c r="N28" s="10">
        <v>11549.97</v>
      </c>
      <c r="O28" s="24">
        <v>0.15218566697258687</v>
      </c>
    </row>
    <row r="29" spans="1:15" s="3" customFormat="1" ht="15">
      <c r="A29" s="6" t="s">
        <v>3</v>
      </c>
      <c r="B29" s="10">
        <v>20228.91</v>
      </c>
      <c r="C29" s="24">
        <v>0.01956429044481195</v>
      </c>
      <c r="D29" s="6"/>
      <c r="E29" s="10">
        <v>21877.26</v>
      </c>
      <c r="F29" s="24">
        <v>0.08148486497789542</v>
      </c>
      <c r="G29" s="6"/>
      <c r="H29" s="10">
        <v>22306.22</v>
      </c>
      <c r="I29" s="24">
        <v>0.019607574257471127</v>
      </c>
      <c r="J29" s="6"/>
      <c r="K29" s="10">
        <v>25384.9</v>
      </c>
      <c r="L29" s="24">
        <v>0.13801890235100345</v>
      </c>
      <c r="M29" s="6"/>
      <c r="N29" s="10">
        <v>28339.14</v>
      </c>
      <c r="O29" s="24">
        <v>0.11637784667262813</v>
      </c>
    </row>
    <row r="30" spans="1:15" s="3" customFormat="1" ht="15">
      <c r="A30" s="6" t="s">
        <v>4</v>
      </c>
      <c r="B30" s="10">
        <v>35902.85</v>
      </c>
      <c r="C30" s="24">
        <v>-0.028995043670118296</v>
      </c>
      <c r="D30" s="6"/>
      <c r="E30" s="10">
        <v>36992.06</v>
      </c>
      <c r="F30" s="24">
        <v>0.030337702995723158</v>
      </c>
      <c r="G30" s="6"/>
      <c r="H30" s="10">
        <v>38215.52</v>
      </c>
      <c r="I30" s="24">
        <v>0.03307358389881502</v>
      </c>
      <c r="J30" s="6"/>
      <c r="K30" s="10">
        <v>46576.1</v>
      </c>
      <c r="L30" s="24">
        <v>0.21877446649947463</v>
      </c>
      <c r="M30" s="6"/>
      <c r="N30" s="10">
        <v>54364.93</v>
      </c>
      <c r="O30" s="24">
        <v>0.16722804184978995</v>
      </c>
    </row>
    <row r="31" spans="1:15" s="3" customFormat="1" ht="15">
      <c r="A31" s="6" t="s">
        <v>5</v>
      </c>
      <c r="B31" s="10">
        <v>15050.37</v>
      </c>
      <c r="C31" s="24">
        <v>0.09519602799266788</v>
      </c>
      <c r="D31" s="6"/>
      <c r="E31" s="10">
        <v>11297.68</v>
      </c>
      <c r="F31" s="24">
        <v>-0.2493420427537662</v>
      </c>
      <c r="G31" s="6"/>
      <c r="H31" s="10">
        <v>14017.47</v>
      </c>
      <c r="I31" s="24">
        <v>0.24073880655143348</v>
      </c>
      <c r="J31" s="6"/>
      <c r="K31" s="10">
        <v>15675.91</v>
      </c>
      <c r="L31" s="24">
        <v>0.11831236307265153</v>
      </c>
      <c r="M31" s="6"/>
      <c r="N31" s="10">
        <v>17938.87</v>
      </c>
      <c r="O31" s="24">
        <v>0.14435908345990753</v>
      </c>
    </row>
    <row r="32" spans="1:15" s="3" customFormat="1" ht="15">
      <c r="A32" s="12" t="s">
        <v>6</v>
      </c>
      <c r="B32" s="13">
        <v>80144.06</v>
      </c>
      <c r="C32" s="31">
        <v>0.0038454577166866103</v>
      </c>
      <c r="D32" s="15"/>
      <c r="E32" s="13">
        <v>79595.50999999998</v>
      </c>
      <c r="F32" s="31">
        <v>-0.006844549677169056</v>
      </c>
      <c r="G32" s="15"/>
      <c r="H32" s="13">
        <v>84338.1</v>
      </c>
      <c r="I32" s="31">
        <v>0.059583637318236</v>
      </c>
      <c r="J32" s="15"/>
      <c r="K32" s="13">
        <v>97661.31</v>
      </c>
      <c r="L32" s="31">
        <v>0.15797379831890915</v>
      </c>
      <c r="M32" s="15"/>
      <c r="N32" s="13">
        <v>112192.91</v>
      </c>
      <c r="O32" s="30">
        <v>0.1487958742310543</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13119.71</v>
      </c>
      <c r="C35" s="24">
        <v>0.1359085781175189</v>
      </c>
      <c r="D35" s="6"/>
      <c r="E35" s="10">
        <v>11627.09</v>
      </c>
      <c r="F35" s="24">
        <v>-0.11376928301006646</v>
      </c>
      <c r="G35" s="6"/>
      <c r="H35" s="10">
        <v>10728.71</v>
      </c>
      <c r="I35" s="24">
        <v>-0.07726610871679852</v>
      </c>
      <c r="J35" s="6"/>
      <c r="K35" s="10">
        <v>12223.05</v>
      </c>
      <c r="L35" s="24">
        <v>0.13928421963125112</v>
      </c>
      <c r="M35" s="29"/>
      <c r="N35" s="10">
        <v>9681.55</v>
      </c>
      <c r="O35" s="24">
        <v>-0.20792682677400487</v>
      </c>
    </row>
    <row r="36" spans="1:15" s="25" customFormat="1" ht="15">
      <c r="A36" s="6" t="s">
        <v>3</v>
      </c>
      <c r="B36" s="10">
        <v>33814.11</v>
      </c>
      <c r="C36" s="24">
        <v>0.1931946417569482</v>
      </c>
      <c r="D36" s="6"/>
      <c r="E36" s="10">
        <v>34804.81</v>
      </c>
      <c r="F36" s="24">
        <v>0.029298420097408955</v>
      </c>
      <c r="G36" s="6"/>
      <c r="H36" s="10">
        <v>29342.76</v>
      </c>
      <c r="I36" s="24">
        <v>-0.156933768637151</v>
      </c>
      <c r="J36" s="6"/>
      <c r="K36" s="10">
        <v>27527.58</v>
      </c>
      <c r="L36" s="24">
        <v>-0.061861256405327816</v>
      </c>
      <c r="M36" s="29"/>
      <c r="N36" s="10">
        <v>25231.6</v>
      </c>
      <c r="O36" s="24">
        <v>-0.0834065326483477</v>
      </c>
    </row>
    <row r="37" spans="1:15" s="25" customFormat="1" ht="15">
      <c r="A37" s="6" t="s">
        <v>4</v>
      </c>
      <c r="B37" s="10">
        <v>53924.61</v>
      </c>
      <c r="C37" s="24">
        <v>-0.008099339040811783</v>
      </c>
      <c r="D37" s="6"/>
      <c r="E37" s="10">
        <v>56574.27</v>
      </c>
      <c r="F37" s="24">
        <v>0.04913637762053349</v>
      </c>
      <c r="G37" s="6"/>
      <c r="H37" s="10">
        <v>52313.94</v>
      </c>
      <c r="I37" s="24">
        <v>-0.07530508126750897</v>
      </c>
      <c r="J37" s="6"/>
      <c r="K37" s="10">
        <v>51615.02</v>
      </c>
      <c r="L37" s="24">
        <v>-0.013360110135080736</v>
      </c>
      <c r="M37" s="29"/>
      <c r="N37" s="10">
        <v>51115.13</v>
      </c>
      <c r="O37" s="24">
        <v>-0.009684971545104495</v>
      </c>
    </row>
    <row r="38" spans="1:15" s="25" customFormat="1" ht="15">
      <c r="A38" s="6" t="s">
        <v>5</v>
      </c>
      <c r="B38" s="10">
        <v>17601.01</v>
      </c>
      <c r="C38" s="24">
        <v>-0.018833962228390115</v>
      </c>
      <c r="D38" s="6"/>
      <c r="E38" s="10">
        <v>17074.47</v>
      </c>
      <c r="F38" s="24">
        <v>-0.029915328722612922</v>
      </c>
      <c r="G38" s="6"/>
      <c r="H38" s="10">
        <v>16382.28</v>
      </c>
      <c r="I38" s="24">
        <v>-0.04053947208903119</v>
      </c>
      <c r="J38" s="6"/>
      <c r="K38" s="10">
        <v>13100.08</v>
      </c>
      <c r="L38" s="24">
        <v>-0.20035062274604026</v>
      </c>
      <c r="M38" s="29"/>
      <c r="N38" s="10">
        <v>17389.71</v>
      </c>
      <c r="O38" s="24">
        <v>0.3274506720569645</v>
      </c>
    </row>
    <row r="39" spans="1:15" s="25" customFormat="1" ht="15">
      <c r="A39" s="12" t="s">
        <v>6</v>
      </c>
      <c r="B39" s="13">
        <v>118459.43999999999</v>
      </c>
      <c r="C39" s="28">
        <v>0.055854955540416806</v>
      </c>
      <c r="D39" s="15"/>
      <c r="E39" s="13">
        <v>120080.63999999998</v>
      </c>
      <c r="F39" s="28">
        <v>0.013685696977800987</v>
      </c>
      <c r="G39" s="15"/>
      <c r="H39" s="13">
        <v>108767.69</v>
      </c>
      <c r="I39" s="28">
        <v>-0.09421127335763686</v>
      </c>
      <c r="J39" s="15"/>
      <c r="K39" s="13">
        <v>104465.73</v>
      </c>
      <c r="L39" s="28">
        <v>-0.03955181911098789</v>
      </c>
      <c r="M39" s="15"/>
      <c r="N39" s="13">
        <v>103417.98999999999</v>
      </c>
      <c r="O39" s="33">
        <v>-0.010029509198854068</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12992.17</v>
      </c>
      <c r="C42" s="24">
        <v>0.3419514437254366</v>
      </c>
      <c r="D42" s="6"/>
      <c r="E42" s="10">
        <v>13572.26</v>
      </c>
      <c r="F42" s="24">
        <v>0.04464920024907311</v>
      </c>
      <c r="G42" s="6"/>
      <c r="H42" s="34">
        <v>13734.77</v>
      </c>
      <c r="I42" s="35">
        <v>0.011973687506723289</v>
      </c>
      <c r="J42" s="29"/>
      <c r="K42" s="34">
        <v>13448.59</v>
      </c>
      <c r="L42" s="35">
        <v>-0.02083616980844967</v>
      </c>
      <c r="M42" s="29"/>
      <c r="N42" s="34">
        <v>16722.86</v>
      </c>
      <c r="O42" s="24">
        <v>0.2434656718659726</v>
      </c>
    </row>
    <row r="43" spans="1:15" s="3" customFormat="1" ht="15">
      <c r="A43" s="6" t="s">
        <v>3</v>
      </c>
      <c r="B43" s="10">
        <v>28737.7</v>
      </c>
      <c r="C43" s="24">
        <v>0.138956705084101</v>
      </c>
      <c r="D43" s="6"/>
      <c r="E43" s="10">
        <v>35574.43</v>
      </c>
      <c r="F43" s="24">
        <v>0.23790108463794943</v>
      </c>
      <c r="G43" s="6"/>
      <c r="H43" s="34">
        <v>40030.33</v>
      </c>
      <c r="I43" s="35">
        <v>0.12525569629646915</v>
      </c>
      <c r="J43" s="29"/>
      <c r="K43" s="34">
        <v>31016.83</v>
      </c>
      <c r="L43" s="35">
        <v>-0.22516676729869575</v>
      </c>
      <c r="M43" s="29"/>
      <c r="N43" s="34">
        <v>33380.3</v>
      </c>
      <c r="O43" s="24">
        <v>0.07619959873397768</v>
      </c>
    </row>
    <row r="44" spans="1:15" s="3" customFormat="1" ht="15">
      <c r="A44" s="6" t="s">
        <v>4</v>
      </c>
      <c r="B44" s="10">
        <v>57079.37</v>
      </c>
      <c r="C44" s="24">
        <v>0.11668247737998526</v>
      </c>
      <c r="D44" s="6"/>
      <c r="E44" s="10">
        <v>68402.57</v>
      </c>
      <c r="F44" s="24">
        <v>0.19837640114107782</v>
      </c>
      <c r="G44" s="6"/>
      <c r="H44" s="34">
        <v>70181.88</v>
      </c>
      <c r="I44" s="35">
        <v>0.026012326729828974</v>
      </c>
      <c r="J44" s="29"/>
      <c r="K44" s="34">
        <v>66701.95</v>
      </c>
      <c r="L44" s="35">
        <v>-0.049584451143229666</v>
      </c>
      <c r="M44" s="29"/>
      <c r="N44" s="34">
        <v>68328.7</v>
      </c>
      <c r="O44" s="24">
        <v>0.024388342469747887</v>
      </c>
    </row>
    <row r="45" spans="1:15" s="3" customFormat="1" ht="15">
      <c r="A45" s="6" t="s">
        <v>5</v>
      </c>
      <c r="B45" s="10">
        <v>17814.06</v>
      </c>
      <c r="C45" s="24">
        <v>0.02440236208654441</v>
      </c>
      <c r="D45" s="6"/>
      <c r="E45" s="10">
        <v>19744.47</v>
      </c>
      <c r="F45" s="24">
        <v>0.10836440429638161</v>
      </c>
      <c r="G45" s="6"/>
      <c r="H45" s="34">
        <v>18877.66</v>
      </c>
      <c r="I45" s="35">
        <v>-0.043901406317819684</v>
      </c>
      <c r="J45" s="29"/>
      <c r="K45" s="34">
        <v>17214.35</v>
      </c>
      <c r="L45" s="35">
        <v>-0.0881099670192175</v>
      </c>
      <c r="M45" s="29"/>
      <c r="N45" s="34">
        <v>17454.58</v>
      </c>
      <c r="O45" s="24">
        <v>0.013955217594623278</v>
      </c>
    </row>
    <row r="46" spans="1:15" s="3" customFormat="1" ht="15">
      <c r="A46" s="12" t="s">
        <v>6</v>
      </c>
      <c r="B46" s="13">
        <v>116623.3</v>
      </c>
      <c r="C46" s="31">
        <v>0.1276887125731221</v>
      </c>
      <c r="D46" s="15"/>
      <c r="E46" s="13">
        <v>137293.73</v>
      </c>
      <c r="F46" s="31">
        <v>0.17724099729642367</v>
      </c>
      <c r="G46" s="15"/>
      <c r="H46" s="13">
        <v>142824.64</v>
      </c>
      <c r="I46" s="31">
        <v>0.040285233710235735</v>
      </c>
      <c r="J46" s="15"/>
      <c r="K46" s="13">
        <v>128381.72</v>
      </c>
      <c r="L46" s="31">
        <v>-0.10112344760679957</v>
      </c>
      <c r="M46" s="15"/>
      <c r="N46" s="13">
        <v>135886.44</v>
      </c>
      <c r="O46" s="30">
        <v>0.0584562973607146</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14856.09</v>
      </c>
      <c r="C49" s="42">
        <v>-0.11162982886898536</v>
      </c>
      <c r="D49" s="43"/>
      <c r="E49" s="44">
        <v>15482.22</v>
      </c>
      <c r="F49" s="42">
        <v>0.04214635210206718</v>
      </c>
      <c r="G49" s="43"/>
      <c r="H49" s="44">
        <v>23644.65</v>
      </c>
      <c r="I49" s="42">
        <v>0.5272131516022898</v>
      </c>
      <c r="J49" s="43"/>
      <c r="K49" s="37">
        <f>'[1]Sheet1'!$B$64</f>
        <v>21383.71</v>
      </c>
      <c r="L49" s="45">
        <f>IF(AND(K49=0),"(+0%)",(K49-H49)/H49)</f>
        <v>-0.09562163110894017</v>
      </c>
      <c r="M49" s="46"/>
      <c r="N49" s="44">
        <f>'[1]Sheet1'!$H$64</f>
        <v>37782.2</v>
      </c>
      <c r="O49" s="42">
        <f>IF(AND(N49=0),"(+0%)",(N49-K49)/K49)</f>
        <v>0.7668683310800604</v>
      </c>
    </row>
    <row r="50" spans="1:15" s="25" customFormat="1" ht="15">
      <c r="A50" s="6" t="s">
        <v>3</v>
      </c>
      <c r="B50" s="37">
        <v>38924.5</v>
      </c>
      <c r="C50" s="42">
        <v>0.1660919764052449</v>
      </c>
      <c r="D50" s="43"/>
      <c r="E50" s="44">
        <v>43435.47</v>
      </c>
      <c r="F50" s="42">
        <v>0.11589024907192132</v>
      </c>
      <c r="G50" s="43"/>
      <c r="H50" s="44">
        <v>61051.79</v>
      </c>
      <c r="I50" s="42">
        <v>0.4055745223891902</v>
      </c>
      <c r="J50" s="43"/>
      <c r="K50" s="37">
        <f>'[1]Sheet1'!$C$64</f>
        <v>35066.79</v>
      </c>
      <c r="L50" s="45">
        <f>IF(AND(K50=0),"(+0%)",(K50-H50)/H50)</f>
        <v>-0.42562224629286055</v>
      </c>
      <c r="M50" s="46"/>
      <c r="N50" s="44">
        <f>'[1]Sheet1'!$I$64</f>
        <v>84502.15</v>
      </c>
      <c r="O50" s="42">
        <f>IF(AND(N50=0),"(+0%)",(N50-K50)/K50)</f>
        <v>1.4097486539258368</v>
      </c>
    </row>
    <row r="51" spans="1:15" s="25" customFormat="1" ht="15">
      <c r="A51" s="6" t="s">
        <v>4</v>
      </c>
      <c r="B51" s="37">
        <v>83598.46</v>
      </c>
      <c r="C51" s="42">
        <v>0.2234750551378851</v>
      </c>
      <c r="D51" s="43"/>
      <c r="E51" s="44">
        <v>94730.4</v>
      </c>
      <c r="F51" s="42">
        <v>0.13315962997404482</v>
      </c>
      <c r="G51" s="43"/>
      <c r="H51" s="44">
        <v>91651.17</v>
      </c>
      <c r="I51" s="42">
        <v>-0.03250519368650397</v>
      </c>
      <c r="J51" s="43"/>
      <c r="K51" s="37">
        <f>'[1]Sheet1'!$D$64</f>
        <v>93481.98</v>
      </c>
      <c r="L51" s="45">
        <f>IF(AND(K51=0),"(+0%)",(K51-H51)/H51)</f>
        <v>0.0199758497354698</v>
      </c>
      <c r="M51" s="46"/>
      <c r="N51" s="44">
        <f>'[1]Sheet1'!$J$64</f>
        <v>138285.51</v>
      </c>
      <c r="O51" s="42">
        <f>IF(AND(N51=0),"(+0%)",(N51-K51)/K51)</f>
        <v>0.4792745083063069</v>
      </c>
    </row>
    <row r="52" spans="1:15" s="25" customFormat="1" ht="15">
      <c r="A52" s="6" t="s">
        <v>5</v>
      </c>
      <c r="B52" s="37">
        <v>21111.94</v>
      </c>
      <c r="C52" s="42">
        <v>0.20953583529365913</v>
      </c>
      <c r="D52" s="43"/>
      <c r="E52" s="44">
        <v>29385.81</v>
      </c>
      <c r="F52" s="42">
        <v>0.3919047704758541</v>
      </c>
      <c r="G52" s="43"/>
      <c r="H52" s="44">
        <v>26584.71</v>
      </c>
      <c r="I52" s="42">
        <v>-0.09532151742626806</v>
      </c>
      <c r="J52" s="43"/>
      <c r="K52" s="37">
        <f>'[1]Sheet1'!$E$64</f>
        <v>29608.26</v>
      </c>
      <c r="L52" s="45">
        <f>IF(AND(K52=0),"(+0%)",(K52-H52)/H52)</f>
        <v>0.11373266813894149</v>
      </c>
      <c r="M52" s="46"/>
      <c r="N52" s="44">
        <f>'[1]Sheet1'!$K$64</f>
        <v>50036.93</v>
      </c>
      <c r="O52" s="42">
        <f>IF(AND(N52=0),"(+0%)",(N52-K52)/K52)</f>
        <v>0.689965232674936</v>
      </c>
    </row>
    <row r="53" spans="1:15" s="25" customFormat="1" ht="15">
      <c r="A53" s="38" t="s">
        <v>6</v>
      </c>
      <c r="B53" s="39">
        <v>158490.99</v>
      </c>
      <c r="C53" s="47">
        <v>0.1663488277417525</v>
      </c>
      <c r="D53" s="48"/>
      <c r="E53" s="49">
        <v>183033.9</v>
      </c>
      <c r="F53" s="47">
        <v>0.15485366076645748</v>
      </c>
      <c r="G53" s="48"/>
      <c r="H53" s="49">
        <v>202932.31999999998</v>
      </c>
      <c r="I53" s="47">
        <v>0.10871439662270205</v>
      </c>
      <c r="J53" s="48"/>
      <c r="K53" s="50">
        <f>SUM(K49:K52)</f>
        <v>179540.74</v>
      </c>
      <c r="L53" s="51">
        <f>IF((K53=0),"(+0%)",IF((K50=0),((K49-H49)/H49),IF((K51=0),((K49+K50)-(H49+H50))/(H49+H50),IF((K52=0),((K49+K50+K51)-(H49+H50+H51))/(H49+H50+H51),(K53-H53)/H53))))</f>
        <v>-0.11526788832848306</v>
      </c>
      <c r="M53" s="52"/>
      <c r="N53" s="49">
        <f>SUM(N49:N52)</f>
        <v>310606.79</v>
      </c>
      <c r="O53" s="53">
        <f>IF((N53=0),"(+0%)",IF((N50=0),((N49-K49)/K49),IF((N51=0),((N49+N50)-(K49+K50))/(K49+K50),IF((N52=0),((N49+N50+N51)-(K49+K50+K51))/(K49+K50+K51),(N53-K53)/K53))))</f>
        <v>0.7300072952801687</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44">
        <f>'[1]Sheet1'!$N$64</f>
        <v>45876.12</v>
      </c>
      <c r="C56" s="42">
        <f>IF(AND(B56=0),"(+0%)",(B56-N49)/N49)</f>
        <v>0.2142257465155551</v>
      </c>
      <c r="D56" s="43"/>
      <c r="E56" s="44">
        <f>'[2]Sheet1'!$B$66</f>
        <v>42571.21</v>
      </c>
      <c r="F56" s="42">
        <f>IF(AND(E56=0),"(+0%)",(E56-B56)/B56)</f>
        <v>-0.07203987608367933</v>
      </c>
      <c r="G56" s="43"/>
      <c r="H56" s="44">
        <f>'[2]Sheet1'!$H$66</f>
        <v>0</v>
      </c>
      <c r="I56" s="42" t="str">
        <f>IF(AND(H56=0),"(+0%)",(H56-E56)/E56)</f>
        <v>(+0%)</v>
      </c>
      <c r="J56" s="43"/>
      <c r="K56" s="44">
        <f>'[2]Sheet1'!$N$66</f>
        <v>0</v>
      </c>
      <c r="L56" s="45" t="str">
        <f>IF(AND(K56=0),"(+0%)",(K56-H56)/H56)</f>
        <v>(+0%)</v>
      </c>
      <c r="M56" s="46"/>
      <c r="N56" s="44">
        <v>0</v>
      </c>
      <c r="O56" s="42" t="str">
        <f>IF(AND(N56=0),"(+0%)",(N56-K56)/K56)</f>
        <v>(+0%)</v>
      </c>
    </row>
    <row r="57" spans="1:15" s="25" customFormat="1" ht="15">
      <c r="A57" s="6" t="s">
        <v>3</v>
      </c>
      <c r="B57" s="44">
        <f>'[1]Sheet1'!$O$64</f>
        <v>91416.82</v>
      </c>
      <c r="C57" s="42">
        <f>IF(AND(B57=0),"(+0%)",(B57-N50)/N50)</f>
        <v>0.08182833217853053</v>
      </c>
      <c r="D57" s="43"/>
      <c r="E57" s="44">
        <f>'[2]Sheet1'!$C$66</f>
        <v>94159.56</v>
      </c>
      <c r="F57" s="42">
        <f>IF(AND(E57=0),"(+0%)",(E57-B57)/B57)</f>
        <v>0.03000257501847024</v>
      </c>
      <c r="G57" s="43"/>
      <c r="H57" s="44">
        <f>'[2]Sheet1'!$I$66</f>
        <v>0</v>
      </c>
      <c r="I57" s="42" t="str">
        <f>IF(AND(H57=0),"(+0%)",(H57-E57)/E57)</f>
        <v>(+0%)</v>
      </c>
      <c r="J57" s="43"/>
      <c r="K57" s="44">
        <f>'[2]Sheet1'!$O$66</f>
        <v>0</v>
      </c>
      <c r="L57" s="45" t="str">
        <f>IF(AND(K57=0),"(+0%)",(K57-H57)/H57)</f>
        <v>(+0%)</v>
      </c>
      <c r="M57" s="46"/>
      <c r="N57" s="44">
        <v>0</v>
      </c>
      <c r="O57" s="42" t="str">
        <f>IF(AND(N57=0),"(+0%)",(N57-K57)/K57)</f>
        <v>(+0%)</v>
      </c>
    </row>
    <row r="58" spans="1:15" ht="15">
      <c r="A58" s="6" t="s">
        <v>4</v>
      </c>
      <c r="B58" s="44">
        <f>'[1]Sheet1'!$P$64</f>
        <v>164264.07</v>
      </c>
      <c r="C58" s="42">
        <f>IF(AND(B58=0),"(+0%)",(B58-N51)/N51)</f>
        <v>0.18786176512636787</v>
      </c>
      <c r="D58" s="43"/>
      <c r="E58" s="44">
        <f>'[2]Sheet1'!$D$66</f>
        <v>181258.89</v>
      </c>
      <c r="F58" s="42">
        <f>IF(AND(E58=0),"(+0%)",(E58-B58)/B58)</f>
        <v>0.10346036111244539</v>
      </c>
      <c r="G58" s="43"/>
      <c r="H58" s="44">
        <f>'[2]Sheet1'!$J$66</f>
        <v>0</v>
      </c>
      <c r="I58" s="42" t="str">
        <f>IF(AND(H58=0),"(+0%)",(H58-E58)/E58)</f>
        <v>(+0%)</v>
      </c>
      <c r="J58" s="43"/>
      <c r="K58" s="44">
        <f>'[2]Sheet1'!$P$66</f>
        <v>0</v>
      </c>
      <c r="L58" s="45" t="str">
        <f>IF(AND(K58=0),"(+0%)",(K58-H58)/H58)</f>
        <v>(+0%)</v>
      </c>
      <c r="M58" s="46"/>
      <c r="N58" s="44">
        <v>0</v>
      </c>
      <c r="O58" s="42" t="str">
        <f>IF(AND(N58=0),"(+0%)",(N58-K58)/K58)</f>
        <v>(+0%)</v>
      </c>
    </row>
    <row r="59" spans="1:15" ht="15">
      <c r="A59" s="6" t="s">
        <v>5</v>
      </c>
      <c r="B59" s="44">
        <f>'[1]Sheet1'!$Q$64</f>
        <v>46390.6</v>
      </c>
      <c r="C59" s="42">
        <f>IF(AND(B59=0),"(+0%)",(B59-N52)/N52)</f>
        <v>-0.0728727761675227</v>
      </c>
      <c r="D59" s="43"/>
      <c r="E59" s="44">
        <f>'[2]Sheet1'!$E$66</f>
        <v>45458.37</v>
      </c>
      <c r="F59" s="42">
        <f>IF(AND(E59=0),"(+0%)",(E59-B59)/B59)</f>
        <v>-0.020095234810500316</v>
      </c>
      <c r="G59" s="43"/>
      <c r="H59" s="44">
        <f>'[2]Sheet1'!$K$66</f>
        <v>0</v>
      </c>
      <c r="I59" s="42" t="str">
        <f>IF(AND(H59=0),"(+0%)",(H59-E59)/E59)</f>
        <v>(+0%)</v>
      </c>
      <c r="J59" s="43"/>
      <c r="K59" s="44">
        <f>'[2]Sheet1'!$Q$66</f>
        <v>0</v>
      </c>
      <c r="L59" s="45" t="str">
        <f>IF(AND(K59=0),"(+0%)",(K59-H59)/H59)</f>
        <v>(+0%)</v>
      </c>
      <c r="M59" s="46"/>
      <c r="N59" s="44">
        <v>0</v>
      </c>
      <c r="O59" s="42" t="str">
        <f>IF(AND(N59=0),"(+0%)",(N59-K59)/K59)</f>
        <v>(+0%)</v>
      </c>
    </row>
    <row r="60" spans="1:15" ht="15">
      <c r="A60" s="38" t="s">
        <v>6</v>
      </c>
      <c r="B60" s="39">
        <f>SUM(B56:B59)</f>
        <v>347947.61</v>
      </c>
      <c r="C60" s="47">
        <f>IF((B60=0),"(+0%)",IF((B57=0),((B56-N49)/N49),IF((B58=0),((B56+B57)-(N49+N50))/(N49+N50),IF((B59=0),((B56+B57+B58)-(N49+N50+N51))/(N49+N50+N51),(B60-N53)/N53))))</f>
        <v>0.12021894305658937</v>
      </c>
      <c r="D60" s="48"/>
      <c r="E60" s="49">
        <f>SUM(E56:E59)</f>
        <v>363448.03</v>
      </c>
      <c r="F60" s="47">
        <f>IF((E60=0),"(+0%)",IF((E57=0),((E56-B56)/B56),IF((E58=0),((E56+E57)-(B56+B57))/(B56+B57),IF((E59=0),((E56+E57+E58)-(B56+B57+B58))/(B56+B57+B58),(E60-B60)/B60))))</f>
        <v>0.044548143325370285</v>
      </c>
      <c r="G60" s="48"/>
      <c r="H60" s="49">
        <f>SUM(H56:H59)</f>
        <v>0</v>
      </c>
      <c r="I60" s="47" t="str">
        <f>IF((H60=0),"(+0%)",IF((H57=0),((H56-E56)/E56),IF((H58=0),((H56+H57)-(E56+E57))/(E56+E57),IF((H59=0),((H56+H57+H58)-(E56+E57+E58))/(E56+E57+E58),(H60-E60)/E60))))</f>
        <v>(+0%)</v>
      </c>
      <c r="J60" s="48"/>
      <c r="K60" s="50">
        <f>SUM(K56:K59)</f>
        <v>0</v>
      </c>
      <c r="L60" s="51" t="str">
        <f>IF((K60=0),"(+0%)",IF((K57=0),((K56-H56)/H56),IF((K58=0),((K56+K57)-(H56+H57))/(H56+H57),IF((K59=0),((K56+K57+K58)-(H56+H57+H58))/(H56+H57+H58),(K60-H60)/H60))))</f>
        <v>(+0%)</v>
      </c>
      <c r="M60" s="52"/>
      <c r="N60" s="49">
        <f>SUM(N56:N59)</f>
        <v>0</v>
      </c>
      <c r="O60" s="53"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oddFooter>&amp;C
</oddFooter>
  </headerFooter>
  <ignoredErrors>
    <ignoredError sqref="H60 K60 N60 E60" formulaRange="1"/>
    <ignoredError sqref="F60" evalError="1"/>
  </ignoredErrors>
</worksheet>
</file>

<file path=xl/worksheets/sheet5.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5">
      <selection activeCell="E57" sqref="E57"/>
    </sheetView>
  </sheetViews>
  <sheetFormatPr defaultColWidth="9.140625" defaultRowHeight="12.75"/>
  <cols>
    <col min="1" max="1" width="13.140625" style="6" customWidth="1"/>
    <col min="2" max="2" width="11.421875" style="6" customWidth="1"/>
    <col min="3" max="3" width="8.8515625" style="6" customWidth="1"/>
    <col min="4" max="4" width="4.28125" style="6" customWidth="1"/>
    <col min="5" max="5" width="10.57421875" style="6" customWidth="1"/>
    <col min="6" max="6" width="9.7109375" style="6" customWidth="1"/>
    <col min="7" max="7" width="3.28125" style="6" customWidth="1"/>
    <col min="8" max="8" width="10.57421875" style="6" customWidth="1"/>
    <col min="9" max="9" width="9.7109375" style="6" customWidth="1"/>
    <col min="10" max="10" width="4.8515625" style="6" customWidth="1"/>
    <col min="11" max="11" width="10.57421875" style="29" customWidth="1"/>
    <col min="12" max="12" width="9.7109375" style="29" customWidth="1"/>
    <col min="13" max="13" width="4.140625" style="29" customWidth="1"/>
    <col min="14" max="14" width="10.57421875" style="6" customWidth="1"/>
    <col min="15" max="15" width="10.28125" style="6" customWidth="1"/>
    <col min="16" max="16384" width="9.140625" style="29" customWidth="1"/>
  </cols>
  <sheetData>
    <row r="1" spans="1:15" s="32" customFormat="1" ht="18">
      <c r="A1" s="1" t="s">
        <v>10</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51.75" customHeight="1">
      <c r="A4" s="4" t="s">
        <v>14</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2667</v>
      </c>
      <c r="F7" s="11"/>
      <c r="G7" s="6"/>
      <c r="H7" s="10">
        <v>2590</v>
      </c>
      <c r="I7" s="11">
        <v>-0.028871391076115485</v>
      </c>
      <c r="J7" s="6"/>
      <c r="K7" s="10">
        <v>3145</v>
      </c>
      <c r="L7" s="11">
        <v>0.21428571428571427</v>
      </c>
      <c r="M7" s="6"/>
      <c r="N7" s="10">
        <v>3715</v>
      </c>
      <c r="O7" s="11">
        <v>0.18124006359300476</v>
      </c>
    </row>
    <row r="8" spans="1:15" s="3" customFormat="1" ht="15">
      <c r="A8" s="6" t="s">
        <v>3</v>
      </c>
      <c r="B8" s="10"/>
      <c r="C8" s="11"/>
      <c r="D8" s="6"/>
      <c r="E8" s="10">
        <v>7116</v>
      </c>
      <c r="F8" s="11"/>
      <c r="G8" s="6"/>
      <c r="H8" s="10">
        <v>7040</v>
      </c>
      <c r="I8" s="11">
        <v>-0.010680157391793142</v>
      </c>
      <c r="J8" s="6"/>
      <c r="K8" s="10">
        <v>8804</v>
      </c>
      <c r="L8" s="11">
        <v>0.2505681818181818</v>
      </c>
      <c r="M8" s="6"/>
      <c r="N8" s="10">
        <v>10974</v>
      </c>
      <c r="O8" s="11">
        <v>0.24647887323943662</v>
      </c>
    </row>
    <row r="9" spans="1:15" s="3" customFormat="1" ht="15">
      <c r="A9" s="6" t="s">
        <v>4</v>
      </c>
      <c r="B9" s="10">
        <v>10978</v>
      </c>
      <c r="C9" s="11"/>
      <c r="D9" s="6"/>
      <c r="E9" s="10">
        <v>12021</v>
      </c>
      <c r="F9" s="11">
        <v>0.09500819821461104</v>
      </c>
      <c r="G9" s="6"/>
      <c r="H9" s="10">
        <v>12977</v>
      </c>
      <c r="I9" s="11">
        <v>0.07952749355294901</v>
      </c>
      <c r="J9" s="6"/>
      <c r="K9" s="10">
        <v>14034</v>
      </c>
      <c r="L9" s="11">
        <v>0.08145179933728905</v>
      </c>
      <c r="M9" s="6"/>
      <c r="N9" s="10">
        <v>17399</v>
      </c>
      <c r="O9" s="11">
        <v>0.2397748325495226</v>
      </c>
    </row>
    <row r="10" spans="1:15" s="3" customFormat="1" ht="15">
      <c r="A10" s="6" t="s">
        <v>5</v>
      </c>
      <c r="B10" s="10">
        <v>4548</v>
      </c>
      <c r="C10" s="11"/>
      <c r="D10" s="6"/>
      <c r="E10" s="10">
        <v>5060</v>
      </c>
      <c r="F10" s="11">
        <v>0.11257695690413369</v>
      </c>
      <c r="G10" s="6"/>
      <c r="H10" s="10">
        <v>5783</v>
      </c>
      <c r="I10" s="11">
        <v>0.14288537549407115</v>
      </c>
      <c r="J10" s="6"/>
      <c r="K10" s="10">
        <v>6402</v>
      </c>
      <c r="L10" s="11">
        <v>0.10703786961784541</v>
      </c>
      <c r="M10" s="6"/>
      <c r="N10" s="10">
        <v>7048</v>
      </c>
      <c r="O10" s="11">
        <v>0.10090596688534832</v>
      </c>
    </row>
    <row r="11" spans="1:15" s="3" customFormat="1" ht="15">
      <c r="A11" s="12" t="s">
        <v>6</v>
      </c>
      <c r="B11" s="13">
        <v>15526</v>
      </c>
      <c r="C11" s="14"/>
      <c r="D11" s="15"/>
      <c r="E11" s="13">
        <v>26864</v>
      </c>
      <c r="F11" s="14">
        <v>0.10015457941517454</v>
      </c>
      <c r="G11" s="15"/>
      <c r="H11" s="13">
        <v>28390</v>
      </c>
      <c r="I11" s="16">
        <v>0.05680464562239428</v>
      </c>
      <c r="J11" s="17"/>
      <c r="K11" s="18">
        <v>32385</v>
      </c>
      <c r="L11" s="16">
        <v>0.1407185628742515</v>
      </c>
      <c r="M11" s="17"/>
      <c r="N11" s="18">
        <v>39136</v>
      </c>
      <c r="O11" s="19">
        <v>0.20846070711749268</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4718</v>
      </c>
      <c r="C14" s="11">
        <v>0.26998654104979813</v>
      </c>
      <c r="D14" s="6"/>
      <c r="E14" s="10">
        <v>4458.42</v>
      </c>
      <c r="F14" s="11">
        <v>-0.05501907587960999</v>
      </c>
      <c r="G14" s="6"/>
      <c r="H14" s="10">
        <v>5328</v>
      </c>
      <c r="I14" s="11">
        <v>0.19504218983406676</v>
      </c>
      <c r="J14" s="23"/>
      <c r="K14" s="10">
        <v>5881</v>
      </c>
      <c r="L14" s="11">
        <v>0.10379129129129129</v>
      </c>
      <c r="M14" s="6"/>
      <c r="N14" s="10">
        <v>6209</v>
      </c>
      <c r="O14" s="24">
        <v>0.055772827750382586</v>
      </c>
    </row>
    <row r="15" spans="1:15" s="25" customFormat="1" ht="15">
      <c r="A15" s="6" t="s">
        <v>3</v>
      </c>
      <c r="B15" s="10">
        <v>11712</v>
      </c>
      <c r="C15" s="11">
        <v>0.06724986331328595</v>
      </c>
      <c r="D15" s="6"/>
      <c r="E15" s="10">
        <v>11513.400000000001</v>
      </c>
      <c r="F15" s="11">
        <v>-0.01695696721311463</v>
      </c>
      <c r="G15" s="6"/>
      <c r="H15" s="10">
        <v>13737</v>
      </c>
      <c r="I15" s="11">
        <v>0.19313148157798724</v>
      </c>
      <c r="J15" s="23"/>
      <c r="K15" s="10">
        <v>14240</v>
      </c>
      <c r="L15" s="11">
        <v>0.03661643735895756</v>
      </c>
      <c r="M15" s="6"/>
      <c r="N15" s="10">
        <v>15066</v>
      </c>
      <c r="O15" s="24">
        <v>0.05800561797752809</v>
      </c>
    </row>
    <row r="16" spans="1:15" s="25" customFormat="1" ht="15">
      <c r="A16" s="6" t="s">
        <v>4</v>
      </c>
      <c r="B16" s="10">
        <v>19224</v>
      </c>
      <c r="C16" s="11">
        <v>0.10489108569458015</v>
      </c>
      <c r="D16" s="6"/>
      <c r="E16" s="10">
        <v>20883.15</v>
      </c>
      <c r="F16" s="11">
        <v>0.08630617977528098</v>
      </c>
      <c r="G16" s="6"/>
      <c r="H16" s="10">
        <v>23500</v>
      </c>
      <c r="I16" s="11">
        <v>0.12530916073485074</v>
      </c>
      <c r="J16" s="23"/>
      <c r="K16" s="10">
        <v>23189</v>
      </c>
      <c r="L16" s="11">
        <v>-0.013234042553191489</v>
      </c>
      <c r="M16" s="6"/>
      <c r="N16" s="10">
        <v>23250.45</v>
      </c>
      <c r="O16" s="24">
        <v>0.002649963344689324</v>
      </c>
    </row>
    <row r="17" spans="1:15" s="25" customFormat="1" ht="15">
      <c r="A17" s="6" t="s">
        <v>5</v>
      </c>
      <c r="B17" s="10">
        <v>7420.47</v>
      </c>
      <c r="C17" s="11">
        <v>0.052847616345062465</v>
      </c>
      <c r="D17" s="6"/>
      <c r="E17" s="10">
        <v>8617</v>
      </c>
      <c r="F17" s="11">
        <v>0.16124719862758016</v>
      </c>
      <c r="G17" s="6"/>
      <c r="H17" s="10">
        <v>9658</v>
      </c>
      <c r="I17" s="11">
        <v>0.12080770569803877</v>
      </c>
      <c r="J17" s="23"/>
      <c r="K17" s="10">
        <v>9580</v>
      </c>
      <c r="L17" s="24">
        <v>-0.008076206253882792</v>
      </c>
      <c r="M17" s="6"/>
      <c r="N17" s="10">
        <v>10072.13</v>
      </c>
      <c r="O17" s="24">
        <v>0.05137056367432142</v>
      </c>
    </row>
    <row r="18" spans="1:15" s="25" customFormat="1" ht="15">
      <c r="A18" s="12" t="s">
        <v>6</v>
      </c>
      <c r="B18" s="13">
        <v>43074.47</v>
      </c>
      <c r="C18" s="14">
        <v>0.10063547628781687</v>
      </c>
      <c r="D18" s="15"/>
      <c r="E18" s="13">
        <v>45471.97</v>
      </c>
      <c r="F18" s="14">
        <v>0.05565941960516287</v>
      </c>
      <c r="G18" s="15"/>
      <c r="H18" s="13">
        <v>52223</v>
      </c>
      <c r="I18" s="14">
        <v>0.14846574714049113</v>
      </c>
      <c r="J18" s="26"/>
      <c r="K18" s="27">
        <v>52890</v>
      </c>
      <c r="L18" s="28">
        <v>0.012772150202018268</v>
      </c>
      <c r="M18" s="15"/>
      <c r="N18" s="13">
        <v>54597.579999999994</v>
      </c>
      <c r="O18" s="30">
        <v>0.032285498203819145</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6361.66</v>
      </c>
      <c r="C21" s="24">
        <v>0.02458688999838941</v>
      </c>
      <c r="D21" s="6"/>
      <c r="E21" s="10">
        <v>6163</v>
      </c>
      <c r="F21" s="24">
        <v>-0.031227698430912665</v>
      </c>
      <c r="G21" s="6"/>
      <c r="H21" s="10">
        <v>6137</v>
      </c>
      <c r="I21" s="24">
        <v>-0.0042187246470874575</v>
      </c>
      <c r="J21" s="6"/>
      <c r="K21" s="10">
        <v>6233</v>
      </c>
      <c r="L21" s="24">
        <v>0.015642822225843248</v>
      </c>
      <c r="M21" s="6"/>
      <c r="N21" s="10">
        <v>6903.66</v>
      </c>
      <c r="O21" s="24">
        <v>0.10759826728702067</v>
      </c>
    </row>
    <row r="22" spans="1:15" s="3" customFormat="1" ht="15">
      <c r="A22" s="6" t="s">
        <v>3</v>
      </c>
      <c r="B22" s="10">
        <v>11523.66</v>
      </c>
      <c r="C22" s="24">
        <v>-0.2351214655515731</v>
      </c>
      <c r="D22" s="6"/>
      <c r="E22" s="10">
        <v>13131</v>
      </c>
      <c r="F22" s="24">
        <v>0.13948172715960036</v>
      </c>
      <c r="G22" s="6"/>
      <c r="H22" s="10">
        <v>13847</v>
      </c>
      <c r="I22" s="24">
        <v>0.05452745411621354</v>
      </c>
      <c r="J22" s="6"/>
      <c r="K22" s="10">
        <v>14056.26</v>
      </c>
      <c r="L22" s="24">
        <v>0.015112298692857674</v>
      </c>
      <c r="M22" s="6"/>
      <c r="N22" s="10">
        <v>17055.13</v>
      </c>
      <c r="O22" s="24">
        <v>0.21334764724044666</v>
      </c>
    </row>
    <row r="23" spans="1:15" s="3" customFormat="1" ht="15">
      <c r="A23" s="6" t="s">
        <v>4</v>
      </c>
      <c r="B23" s="10">
        <v>22969.49</v>
      </c>
      <c r="C23" s="24">
        <v>-0.012084067190097358</v>
      </c>
      <c r="D23" s="6"/>
      <c r="E23" s="10">
        <v>24078</v>
      </c>
      <c r="F23" s="24">
        <v>0.04826010503498329</v>
      </c>
      <c r="G23" s="6"/>
      <c r="H23" s="10">
        <v>25411</v>
      </c>
      <c r="I23" s="24">
        <v>0.0553617410083894</v>
      </c>
      <c r="J23" s="6"/>
      <c r="K23" s="10">
        <v>25102.11</v>
      </c>
      <c r="L23" s="24">
        <v>-0.01215575931683127</v>
      </c>
      <c r="M23" s="6"/>
      <c r="N23" s="10">
        <v>24973.55</v>
      </c>
      <c r="O23" s="24">
        <v>-0.00512148181965585</v>
      </c>
    </row>
    <row r="24" spans="1:15" s="3" customFormat="1" ht="15">
      <c r="A24" s="6" t="s">
        <v>5</v>
      </c>
      <c r="B24" s="10">
        <v>8444.26</v>
      </c>
      <c r="C24" s="24">
        <v>-0.16162122609616825</v>
      </c>
      <c r="D24" s="6"/>
      <c r="E24" s="10">
        <v>8806</v>
      </c>
      <c r="F24" s="24">
        <v>0.04283856726344283</v>
      </c>
      <c r="G24" s="6"/>
      <c r="H24" s="10">
        <v>8953.88</v>
      </c>
      <c r="I24" s="24">
        <v>0.016793095616624936</v>
      </c>
      <c r="J24" s="6"/>
      <c r="K24" s="10">
        <v>8755.35</v>
      </c>
      <c r="L24" s="24">
        <v>-0.0221725106881038</v>
      </c>
      <c r="M24" s="6"/>
      <c r="N24" s="10">
        <v>8885.72</v>
      </c>
      <c r="O24" s="24">
        <v>0.014890324201773655</v>
      </c>
    </row>
    <row r="25" spans="1:15" s="3" customFormat="1" ht="15">
      <c r="A25" s="12" t="s">
        <v>6</v>
      </c>
      <c r="B25" s="13">
        <v>49299.07</v>
      </c>
      <c r="C25" s="31">
        <v>-0.09704660902552815</v>
      </c>
      <c r="D25" s="15"/>
      <c r="E25" s="13">
        <v>52178</v>
      </c>
      <c r="F25" s="31">
        <v>0.05839724765599027</v>
      </c>
      <c r="G25" s="15"/>
      <c r="H25" s="13">
        <v>54348.88</v>
      </c>
      <c r="I25" s="31">
        <v>0.04160527425351676</v>
      </c>
      <c r="J25" s="15"/>
      <c r="K25" s="13">
        <v>54146.72</v>
      </c>
      <c r="L25" s="31">
        <v>-0.003719671868123064</v>
      </c>
      <c r="M25" s="15"/>
      <c r="N25" s="13">
        <v>57818.06</v>
      </c>
      <c r="O25" s="30">
        <v>0.06780355301299869</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6489.78</v>
      </c>
      <c r="C28" s="24">
        <v>-0.05995080870147141</v>
      </c>
      <c r="D28" s="6"/>
      <c r="E28" s="10">
        <v>6613.65</v>
      </c>
      <c r="F28" s="24">
        <v>0.01908693360945978</v>
      </c>
      <c r="G28" s="6"/>
      <c r="H28" s="10">
        <v>7129.41</v>
      </c>
      <c r="I28" s="24">
        <v>0.077984169104806</v>
      </c>
      <c r="J28" s="6"/>
      <c r="K28" s="10">
        <v>5933.8</v>
      </c>
      <c r="L28" s="24">
        <v>-0.16770111411743743</v>
      </c>
      <c r="M28" s="6"/>
      <c r="N28" s="10">
        <v>6133.44</v>
      </c>
      <c r="O28" s="24">
        <v>0.03364454481108217</v>
      </c>
    </row>
    <row r="29" spans="1:15" s="3" customFormat="1" ht="15">
      <c r="A29" s="6" t="s">
        <v>3</v>
      </c>
      <c r="B29" s="10">
        <v>14505.59</v>
      </c>
      <c r="C29" s="24">
        <v>-0.14948815986744168</v>
      </c>
      <c r="D29" s="6"/>
      <c r="E29" s="10">
        <v>15804.71</v>
      </c>
      <c r="F29" s="24">
        <v>0.0895599558515027</v>
      </c>
      <c r="G29" s="6"/>
      <c r="H29" s="10">
        <v>16512.58</v>
      </c>
      <c r="I29" s="24">
        <v>0.044788547211559254</v>
      </c>
      <c r="J29" s="6"/>
      <c r="K29" s="10">
        <v>14860.77</v>
      </c>
      <c r="L29" s="24">
        <v>-0.10003342905833014</v>
      </c>
      <c r="M29" s="6"/>
      <c r="N29" s="10">
        <v>15691.3</v>
      </c>
      <c r="O29" s="24">
        <v>0.055887413640073755</v>
      </c>
    </row>
    <row r="30" spans="1:15" s="3" customFormat="1" ht="15">
      <c r="A30" s="6" t="s">
        <v>4</v>
      </c>
      <c r="B30" s="10">
        <v>28660.74</v>
      </c>
      <c r="C30" s="24">
        <v>0.14764380714796263</v>
      </c>
      <c r="D30" s="6"/>
      <c r="E30" s="10">
        <v>30699.17</v>
      </c>
      <c r="F30" s="24">
        <v>0.07112272746621325</v>
      </c>
      <c r="G30" s="6"/>
      <c r="H30" s="10">
        <v>26891.87</v>
      </c>
      <c r="I30" s="24">
        <v>-0.12401963961892128</v>
      </c>
      <c r="J30" s="6"/>
      <c r="K30" s="10">
        <v>27648.71</v>
      </c>
      <c r="L30" s="24">
        <v>0.02814382190602588</v>
      </c>
      <c r="M30" s="6"/>
      <c r="N30" s="10">
        <v>29838.71</v>
      </c>
      <c r="O30" s="24">
        <v>0.0792080353839293</v>
      </c>
    </row>
    <row r="31" spans="1:15" s="3" customFormat="1" ht="15">
      <c r="A31" s="6" t="s">
        <v>5</v>
      </c>
      <c r="B31" s="10">
        <v>10947.81</v>
      </c>
      <c r="C31" s="24">
        <v>0.23206785719108866</v>
      </c>
      <c r="D31" s="6"/>
      <c r="E31" s="10">
        <v>10059.33</v>
      </c>
      <c r="F31" s="24">
        <v>-0.08115595721884099</v>
      </c>
      <c r="G31" s="6"/>
      <c r="H31" s="10">
        <v>9181.08</v>
      </c>
      <c r="I31" s="24">
        <v>-0.08730700752435798</v>
      </c>
      <c r="J31" s="6"/>
      <c r="K31" s="10">
        <v>10238.51</v>
      </c>
      <c r="L31" s="24">
        <v>0.11517490317043313</v>
      </c>
      <c r="M31" s="6"/>
      <c r="N31" s="10">
        <v>11469.96</v>
      </c>
      <c r="O31" s="24">
        <v>0.12027629020238285</v>
      </c>
    </row>
    <row r="32" spans="1:15" s="3" customFormat="1" ht="15">
      <c r="A32" s="12" t="s">
        <v>6</v>
      </c>
      <c r="B32" s="13">
        <v>60603.92</v>
      </c>
      <c r="C32" s="31">
        <v>0.0481832147256411</v>
      </c>
      <c r="D32" s="15"/>
      <c r="E32" s="13">
        <v>63176.86</v>
      </c>
      <c r="F32" s="31">
        <v>0.04245500951093597</v>
      </c>
      <c r="G32" s="15"/>
      <c r="H32" s="13">
        <v>59714.94</v>
      </c>
      <c r="I32" s="31">
        <v>-0.05479727862385054</v>
      </c>
      <c r="J32" s="15"/>
      <c r="K32" s="13">
        <v>58681.79</v>
      </c>
      <c r="L32" s="31">
        <v>-0.01730136545393835</v>
      </c>
      <c r="M32" s="15"/>
      <c r="N32" s="13">
        <v>63133.409999999996</v>
      </c>
      <c r="O32" s="30">
        <v>0.07586033077723081</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6708.37</v>
      </c>
      <c r="C35" s="24">
        <v>0.09373695674857833</v>
      </c>
      <c r="D35" s="6"/>
      <c r="E35" s="10">
        <v>7018.77</v>
      </c>
      <c r="F35" s="24">
        <v>0.046270554546037346</v>
      </c>
      <c r="G35" s="6"/>
      <c r="H35" s="10">
        <v>6828.84</v>
      </c>
      <c r="I35" s="24">
        <v>-0.027060296889626</v>
      </c>
      <c r="J35" s="6"/>
      <c r="K35" s="10">
        <v>6080.75</v>
      </c>
      <c r="L35" s="24">
        <v>-0.10954862026347083</v>
      </c>
      <c r="M35" s="29"/>
      <c r="N35" s="10">
        <v>7193.26</v>
      </c>
      <c r="O35" s="24">
        <v>0.18295604982937963</v>
      </c>
    </row>
    <row r="36" spans="1:15" s="25" customFormat="1" ht="15">
      <c r="A36" s="6" t="s">
        <v>3</v>
      </c>
      <c r="B36" s="10">
        <v>20469.17</v>
      </c>
      <c r="C36" s="24">
        <v>0.3044916609841122</v>
      </c>
      <c r="D36" s="6"/>
      <c r="E36" s="10">
        <v>17605.5</v>
      </c>
      <c r="F36" s="24">
        <v>-0.13990161789657315</v>
      </c>
      <c r="G36" s="6"/>
      <c r="H36" s="10">
        <v>17182.04</v>
      </c>
      <c r="I36" s="24">
        <v>-0.024052710800602034</v>
      </c>
      <c r="J36" s="6"/>
      <c r="K36" s="10">
        <v>19254.38</v>
      </c>
      <c r="L36" s="24">
        <v>0.1206108238602634</v>
      </c>
      <c r="M36" s="29"/>
      <c r="N36" s="10">
        <v>17105.74</v>
      </c>
      <c r="O36" s="24">
        <v>-0.11159227147277655</v>
      </c>
    </row>
    <row r="37" spans="1:15" s="25" customFormat="1" ht="15">
      <c r="A37" s="6" t="s">
        <v>4</v>
      </c>
      <c r="B37" s="10">
        <v>35012.63</v>
      </c>
      <c r="C37" s="24">
        <v>0.17339623596328388</v>
      </c>
      <c r="D37" s="6"/>
      <c r="E37" s="10">
        <v>33583.34</v>
      </c>
      <c r="F37" s="24">
        <v>-0.04082212618703596</v>
      </c>
      <c r="G37" s="6"/>
      <c r="H37" s="10">
        <v>33660.88</v>
      </c>
      <c r="I37" s="24">
        <v>0.002308882916350812</v>
      </c>
      <c r="J37" s="6"/>
      <c r="K37" s="10">
        <v>36439.52</v>
      </c>
      <c r="L37" s="24">
        <v>0.08254804984302251</v>
      </c>
      <c r="M37" s="29"/>
      <c r="N37" s="10">
        <v>33692.66</v>
      </c>
      <c r="O37" s="24">
        <v>-0.07538134421090052</v>
      </c>
    </row>
    <row r="38" spans="1:15" s="25" customFormat="1" ht="15">
      <c r="A38" s="6" t="s">
        <v>5</v>
      </c>
      <c r="B38" s="10">
        <v>10405.59</v>
      </c>
      <c r="C38" s="24">
        <v>-0.09279631315192025</v>
      </c>
      <c r="D38" s="6"/>
      <c r="E38" s="10">
        <v>10240.85</v>
      </c>
      <c r="F38" s="24">
        <v>-0.015831874982581456</v>
      </c>
      <c r="G38" s="6"/>
      <c r="H38" s="10">
        <v>8239.75</v>
      </c>
      <c r="I38" s="24">
        <v>-0.1954037018411558</v>
      </c>
      <c r="J38" s="6"/>
      <c r="K38" s="10">
        <v>10169.05</v>
      </c>
      <c r="L38" s="24">
        <v>0.23414545344215532</v>
      </c>
      <c r="M38" s="29"/>
      <c r="N38" s="10">
        <v>10143.21</v>
      </c>
      <c r="O38" s="24">
        <v>-0.0025410436569787884</v>
      </c>
    </row>
    <row r="39" spans="1:15" s="25" customFormat="1" ht="15">
      <c r="A39" s="12" t="s">
        <v>6</v>
      </c>
      <c r="B39" s="13">
        <v>72595.76</v>
      </c>
      <c r="C39" s="28">
        <v>0.14987864587070457</v>
      </c>
      <c r="D39" s="15"/>
      <c r="E39" s="13">
        <v>68448.46</v>
      </c>
      <c r="F39" s="28">
        <v>-0.057128680793478694</v>
      </c>
      <c r="G39" s="15"/>
      <c r="H39" s="13">
        <v>65911.51</v>
      </c>
      <c r="I39" s="28">
        <v>-0.037063653440851864</v>
      </c>
      <c r="J39" s="15"/>
      <c r="K39" s="13">
        <v>71943.7</v>
      </c>
      <c r="L39" s="28">
        <v>0.09151952367651724</v>
      </c>
      <c r="M39" s="15"/>
      <c r="N39" s="13">
        <v>68134.87</v>
      </c>
      <c r="O39" s="33">
        <v>-0.052941814224178096</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6174.33</v>
      </c>
      <c r="C42" s="24">
        <v>-0.14165065630882245</v>
      </c>
      <c r="D42" s="6"/>
      <c r="E42" s="10">
        <v>6761.97</v>
      </c>
      <c r="F42" s="24">
        <v>0.09517469911715122</v>
      </c>
      <c r="G42" s="6"/>
      <c r="H42" s="34">
        <v>6677.7</v>
      </c>
      <c r="I42" s="35">
        <v>-0.012462344553436415</v>
      </c>
      <c r="J42" s="29"/>
      <c r="K42" s="34">
        <v>7869.05</v>
      </c>
      <c r="L42" s="35">
        <v>0.17840723602437972</v>
      </c>
      <c r="M42" s="29"/>
      <c r="N42" s="34">
        <v>7197.25</v>
      </c>
      <c r="O42" s="24">
        <v>-0.08537244012936761</v>
      </c>
    </row>
    <row r="43" spans="1:15" s="3" customFormat="1" ht="15">
      <c r="A43" s="6" t="s">
        <v>3</v>
      </c>
      <c r="B43" s="10">
        <v>16378.7</v>
      </c>
      <c r="C43" s="24">
        <v>-0.04250269207879933</v>
      </c>
      <c r="D43" s="6"/>
      <c r="E43" s="10">
        <v>19055.52</v>
      </c>
      <c r="F43" s="24">
        <v>0.16343299529266667</v>
      </c>
      <c r="G43" s="6"/>
      <c r="H43" s="34">
        <v>19808.14</v>
      </c>
      <c r="I43" s="35">
        <v>0.039496166989932524</v>
      </c>
      <c r="J43" s="29"/>
      <c r="K43" s="34">
        <v>21926.17</v>
      </c>
      <c r="L43" s="35">
        <v>0.10692725313936588</v>
      </c>
      <c r="M43" s="29"/>
      <c r="N43" s="34">
        <v>22989.04</v>
      </c>
      <c r="O43" s="24">
        <v>0.04847495025350997</v>
      </c>
    </row>
    <row r="44" spans="1:15" s="3" customFormat="1" ht="15">
      <c r="A44" s="6" t="s">
        <v>4</v>
      </c>
      <c r="B44" s="10">
        <v>34521.49</v>
      </c>
      <c r="C44" s="24">
        <v>0.024599719939001386</v>
      </c>
      <c r="D44" s="6"/>
      <c r="E44" s="10">
        <v>35603.93</v>
      </c>
      <c r="F44" s="24">
        <v>0.03135554114263325</v>
      </c>
      <c r="G44" s="6"/>
      <c r="H44" s="34">
        <v>38384.85</v>
      </c>
      <c r="I44" s="35">
        <v>0.07810710783893796</v>
      </c>
      <c r="J44" s="29"/>
      <c r="K44" s="34">
        <v>37651.74</v>
      </c>
      <c r="L44" s="35">
        <v>-0.019098941379216035</v>
      </c>
      <c r="M44" s="29"/>
      <c r="N44" s="34">
        <v>39311.48</v>
      </c>
      <c r="O44" s="24">
        <v>0.04408136250808078</v>
      </c>
    </row>
    <row r="45" spans="1:15" s="3" customFormat="1" ht="15">
      <c r="A45" s="6" t="s">
        <v>5</v>
      </c>
      <c r="B45" s="10">
        <v>9922.41</v>
      </c>
      <c r="C45" s="24">
        <v>-0.021768256794446657</v>
      </c>
      <c r="D45" s="6"/>
      <c r="E45" s="10">
        <v>10192.21</v>
      </c>
      <c r="F45" s="24">
        <v>0.027190974773265698</v>
      </c>
      <c r="G45" s="6"/>
      <c r="H45" s="34">
        <v>9978.46</v>
      </c>
      <c r="I45" s="35">
        <v>-0.020971899126882198</v>
      </c>
      <c r="J45" s="29"/>
      <c r="K45" s="34">
        <v>11004.75</v>
      </c>
      <c r="L45" s="35">
        <v>0.10285054006329644</v>
      </c>
      <c r="M45" s="29"/>
      <c r="N45" s="34">
        <v>11658.75</v>
      </c>
      <c r="O45" s="24">
        <v>0.05942888298234853</v>
      </c>
    </row>
    <row r="46" spans="1:15" s="3" customFormat="1" ht="15">
      <c r="A46" s="12" t="s">
        <v>6</v>
      </c>
      <c r="B46" s="13">
        <v>66996.93</v>
      </c>
      <c r="C46" s="31">
        <v>-0.0167012867273395</v>
      </c>
      <c r="D46" s="15"/>
      <c r="E46" s="13">
        <v>71613.63</v>
      </c>
      <c r="F46" s="31">
        <v>0.06890912762719145</v>
      </c>
      <c r="G46" s="15"/>
      <c r="H46" s="13">
        <v>74849.15</v>
      </c>
      <c r="I46" s="31">
        <v>0.04518022616644331</v>
      </c>
      <c r="J46" s="15"/>
      <c r="K46" s="13">
        <v>78451.70999999999</v>
      </c>
      <c r="L46" s="31">
        <v>0.048130940698725345</v>
      </c>
      <c r="M46" s="15"/>
      <c r="N46" s="13">
        <v>81156.52</v>
      </c>
      <c r="O46" s="30">
        <v>0.034477387427246806</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8623.51</v>
      </c>
      <c r="C49" s="42">
        <v>0.19816735558720347</v>
      </c>
      <c r="D49" s="43"/>
      <c r="E49" s="44">
        <v>9631.32</v>
      </c>
      <c r="F49" s="42">
        <v>0.11686772555490739</v>
      </c>
      <c r="G49" s="43"/>
      <c r="H49" s="44">
        <v>11396.98</v>
      </c>
      <c r="I49" s="42">
        <v>0.18332481944323312</v>
      </c>
      <c r="J49" s="43"/>
      <c r="K49" s="37">
        <f>'[1]Sheet1'!$B$65</f>
        <v>10245.83</v>
      </c>
      <c r="L49" s="45">
        <f>IF(AND(K49=0),"(+0%)",(K49-H49)/H49)</f>
        <v>-0.10100482759467856</v>
      </c>
      <c r="M49" s="46"/>
      <c r="N49" s="44">
        <f>'[1]Sheet1'!$H$65</f>
        <v>19639.78</v>
      </c>
      <c r="O49" s="42">
        <f>IF(AND(N49=0),"(+0%)",(N49-K49)/K49)</f>
        <v>0.916855930656667</v>
      </c>
    </row>
    <row r="50" spans="1:15" s="25" customFormat="1" ht="15">
      <c r="A50" s="6" t="s">
        <v>3</v>
      </c>
      <c r="B50" s="37">
        <v>24120.13</v>
      </c>
      <c r="C50" s="42">
        <v>0.04920127156244889</v>
      </c>
      <c r="D50" s="43"/>
      <c r="E50" s="44">
        <v>28347.46</v>
      </c>
      <c r="F50" s="42">
        <v>0.1752614932009072</v>
      </c>
      <c r="G50" s="43"/>
      <c r="H50" s="44">
        <v>33459.72</v>
      </c>
      <c r="I50" s="42">
        <v>0.1803427890893929</v>
      </c>
      <c r="J50" s="43"/>
      <c r="K50" s="37">
        <f>'[1]Sheet1'!$C$65</f>
        <v>29487.02</v>
      </c>
      <c r="L50" s="45">
        <f>IF(AND(K50=0),"(+0%)",(K50-H50)/H50)</f>
        <v>-0.1187308202220461</v>
      </c>
      <c r="M50" s="46"/>
      <c r="N50" s="44">
        <f>'[1]Sheet1'!$I$65</f>
        <v>56610.77</v>
      </c>
      <c r="O50" s="42">
        <f>IF(AND(N50=0),"(+0%)",(N50-K50)/K50)</f>
        <v>0.9198538882532041</v>
      </c>
    </row>
    <row r="51" spans="1:15" s="25" customFormat="1" ht="15">
      <c r="A51" s="6" t="s">
        <v>4</v>
      </c>
      <c r="B51" s="37">
        <v>45242.96</v>
      </c>
      <c r="C51" s="42">
        <v>0.15088416920451725</v>
      </c>
      <c r="D51" s="43"/>
      <c r="E51" s="44">
        <v>43569.03</v>
      </c>
      <c r="F51" s="42">
        <v>-0.03699868443620843</v>
      </c>
      <c r="G51" s="43"/>
      <c r="H51" s="44">
        <v>54391.6</v>
      </c>
      <c r="I51" s="42">
        <v>0.2484005267044045</v>
      </c>
      <c r="J51" s="43"/>
      <c r="K51" s="37">
        <f>'[1]Sheet1'!$D$65</f>
        <v>54288.81</v>
      </c>
      <c r="L51" s="45">
        <f>IF(AND(K51=0),"(+0%)",(K51-H51)/H51)</f>
        <v>-0.0018898138683179182</v>
      </c>
      <c r="M51" s="46"/>
      <c r="N51" s="44">
        <f>'[1]Sheet1'!$J$65</f>
        <v>80139.91</v>
      </c>
      <c r="O51" s="42">
        <f>IF(AND(N51=0),"(+0%)",(N51-K51)/K51)</f>
        <v>0.47617731904604294</v>
      </c>
    </row>
    <row r="52" spans="1:15" s="25" customFormat="1" ht="15">
      <c r="A52" s="6" t="s">
        <v>5</v>
      </c>
      <c r="B52" s="37">
        <v>11914.01</v>
      </c>
      <c r="C52" s="42">
        <v>0.021894285407955415</v>
      </c>
      <c r="D52" s="43"/>
      <c r="E52" s="44">
        <v>13882.36</v>
      </c>
      <c r="F52" s="42">
        <v>0.1652130558896627</v>
      </c>
      <c r="G52" s="43"/>
      <c r="H52" s="44">
        <v>12929.29</v>
      </c>
      <c r="I52" s="42">
        <v>-0.06865331254916308</v>
      </c>
      <c r="J52" s="43"/>
      <c r="K52" s="37">
        <f>'[1]Sheet1'!$E$65</f>
        <v>18198.1</v>
      </c>
      <c r="L52" s="45">
        <f>IF(AND(K52=0),"(+0%)",(K52-H52)/H52)</f>
        <v>0.4075096157638971</v>
      </c>
      <c r="M52" s="46"/>
      <c r="N52" s="44">
        <f>'[1]Sheet1'!$K$65</f>
        <v>25540.59</v>
      </c>
      <c r="O52" s="42">
        <f>IF(AND(N52=0),"(+0%)",(N52-K52)/K52)</f>
        <v>0.40347563756655924</v>
      </c>
    </row>
    <row r="53" spans="1:15" s="25" customFormat="1" ht="15">
      <c r="A53" s="38" t="s">
        <v>6</v>
      </c>
      <c r="B53" s="39">
        <v>89900.61</v>
      </c>
      <c r="C53" s="47">
        <v>0.10774353064917022</v>
      </c>
      <c r="D53" s="48"/>
      <c r="E53" s="49">
        <v>95430.17</v>
      </c>
      <c r="F53" s="47">
        <v>0.06150748031631818</v>
      </c>
      <c r="G53" s="48"/>
      <c r="H53" s="49">
        <v>112177.59</v>
      </c>
      <c r="I53" s="47">
        <v>0.17549397638084474</v>
      </c>
      <c r="J53" s="48"/>
      <c r="K53" s="50">
        <f>SUM(K49:K52)</f>
        <v>112219.76000000001</v>
      </c>
      <c r="L53" s="51">
        <f>IF((K53=0),"(+0%)",IF((K50=0),((K49-H49)/H49),IF((K51=0),((K49+K50)-(H49+H50))/(H49+H50),IF((K52=0),((K49+K50+K51)-(H49+H50+H51))/(H49+H50+H51),(K53-H53)/H53))))</f>
        <v>0.0003759217861607903</v>
      </c>
      <c r="M53" s="52"/>
      <c r="N53" s="49">
        <f>SUM(N49:N52)</f>
        <v>181931.05</v>
      </c>
      <c r="O53" s="53">
        <f>IF((N53=0),"(+0%)",IF((N50=0),((N49-K49)/K49),IF((N51=0),((N49+N50)-(K49+K50))/(K49+K50),IF((N52=0),((N49+N50+N51)-(K49+K50+K51))/(K49+K50+K51),(N53-K53)/K53))))</f>
        <v>0.6212033424416518</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44">
        <f>'[1]Sheet1'!$N$65</f>
        <v>22924.26</v>
      </c>
      <c r="C56" s="42">
        <f>IF(AND(B56=0),"(+0%)",(B56-N49)/N49)</f>
        <v>0.16723608920262853</v>
      </c>
      <c r="D56" s="43"/>
      <c r="E56" s="44">
        <f>'[2]Sheet1'!$B$67</f>
        <v>20963.6</v>
      </c>
      <c r="F56" s="42">
        <f>IF(AND(E56=0),"(+0%)",(E56-B56)/B56)</f>
        <v>-0.08552773350153942</v>
      </c>
      <c r="G56" s="43"/>
      <c r="H56" s="44">
        <f>'[2]Sheet1'!$H$67</f>
        <v>0</v>
      </c>
      <c r="I56" s="42" t="str">
        <f>IF(AND(H56=0),"(+0%)",(H56-E56)/E56)</f>
        <v>(+0%)</v>
      </c>
      <c r="J56" s="43"/>
      <c r="K56" s="44">
        <f>'[2]Sheet1'!$N$67</f>
        <v>0</v>
      </c>
      <c r="L56" s="45" t="str">
        <f>IF(AND(K56=0),"(+0%)",(K56-H56)/H56)</f>
        <v>(+0%)</v>
      </c>
      <c r="M56" s="46"/>
      <c r="N56" s="44">
        <v>0</v>
      </c>
      <c r="O56" s="42" t="str">
        <f>IF(AND(N56=0),"(+0%)",(N56-K56)/K56)</f>
        <v>(+0%)</v>
      </c>
    </row>
    <row r="57" spans="1:15" s="25" customFormat="1" ht="15">
      <c r="A57" s="6" t="s">
        <v>3</v>
      </c>
      <c r="B57" s="44">
        <f>'[1]Sheet1'!$O$65</f>
        <v>60831.12</v>
      </c>
      <c r="C57" s="42">
        <f>IF(AND(B57=0),"(+0%)",(B57-N50)/N50)</f>
        <v>0.07455030200083847</v>
      </c>
      <c r="D57" s="43"/>
      <c r="E57" s="44">
        <f>'[2]Sheet1'!$C$67</f>
        <v>64030.07</v>
      </c>
      <c r="F57" s="42">
        <f>IF(AND(E57=0),"(+0%)",(E57-B57)/B57)</f>
        <v>0.05258739276870123</v>
      </c>
      <c r="G57" s="43"/>
      <c r="H57" s="44">
        <f>'[2]Sheet1'!$I$67</f>
        <v>0</v>
      </c>
      <c r="I57" s="42" t="str">
        <f>IF(AND(H57=0),"(+0%)",(H57-E57)/E57)</f>
        <v>(+0%)</v>
      </c>
      <c r="J57" s="43"/>
      <c r="K57" s="44">
        <f>'[2]Sheet1'!$O$67</f>
        <v>0</v>
      </c>
      <c r="L57" s="45" t="str">
        <f>IF(AND(K57=0),"(+0%)",(K57-H57)/H57)</f>
        <v>(+0%)</v>
      </c>
      <c r="M57" s="46"/>
      <c r="N57" s="44">
        <v>0</v>
      </c>
      <c r="O57" s="42" t="str">
        <f>IF(AND(N57=0),"(+0%)",(N57-K57)/K57)</f>
        <v>(+0%)</v>
      </c>
    </row>
    <row r="58" spans="1:15" ht="15">
      <c r="A58" s="6" t="s">
        <v>4</v>
      </c>
      <c r="B58" s="44">
        <f>'[1]Sheet1'!$P$65</f>
        <v>77929.61</v>
      </c>
      <c r="C58" s="42">
        <f>IF(AND(B58=0),"(+0%)",(B58-N51)/N51)</f>
        <v>-0.027580515126607988</v>
      </c>
      <c r="D58" s="43"/>
      <c r="E58" s="44">
        <f>'[2]Sheet1'!$D$67</f>
        <v>81640.52</v>
      </c>
      <c r="F58" s="42">
        <f>IF(AND(E58=0),"(+0%)",(E58-B58)/B58)</f>
        <v>0.04761874209302476</v>
      </c>
      <c r="G58" s="43"/>
      <c r="H58" s="44">
        <f>'[2]Sheet1'!$J$67</f>
        <v>0</v>
      </c>
      <c r="I58" s="42" t="str">
        <f>IF(AND(H58=0),"(+0%)",(H58-E58)/E58)</f>
        <v>(+0%)</v>
      </c>
      <c r="J58" s="43"/>
      <c r="K58" s="44">
        <f>'[2]Sheet1'!$P$67</f>
        <v>0</v>
      </c>
      <c r="L58" s="45" t="str">
        <f>IF(AND(K58=0),"(+0%)",(K58-H58)/H58)</f>
        <v>(+0%)</v>
      </c>
      <c r="M58" s="46"/>
      <c r="N58" s="44">
        <v>0</v>
      </c>
      <c r="O58" s="42" t="str">
        <f>IF(AND(N58=0),"(+0%)",(N58-K58)/K58)</f>
        <v>(+0%)</v>
      </c>
    </row>
    <row r="59" spans="1:15" ht="15">
      <c r="A59" s="6" t="s">
        <v>5</v>
      </c>
      <c r="B59" s="44">
        <f>'[1]Sheet1'!$Q$65</f>
        <v>26590.12</v>
      </c>
      <c r="C59" s="42">
        <f>IF(AND(B59=0),"(+0%)",(B59-N52)/N52)</f>
        <v>0.04109262941850595</v>
      </c>
      <c r="D59" s="43"/>
      <c r="E59" s="44">
        <f>'[2]Sheet1'!$E$67</f>
        <v>25206.68</v>
      </c>
      <c r="F59" s="42">
        <f>IF(AND(E59=0),"(+0%)",(E59-B59)/B59)</f>
        <v>-0.052028347371128776</v>
      </c>
      <c r="G59" s="43"/>
      <c r="H59" s="44">
        <f>'[2]Sheet1'!$K$67</f>
        <v>0</v>
      </c>
      <c r="I59" s="42" t="str">
        <f>IF(AND(H59=0),"(+0%)",(H59-E59)/E59)</f>
        <v>(+0%)</v>
      </c>
      <c r="J59" s="43"/>
      <c r="K59" s="44">
        <f>'[2]Sheet1'!$Q$67</f>
        <v>0</v>
      </c>
      <c r="L59" s="45" t="str">
        <f>IF(AND(K59=0),"(+0%)",(K59-H59)/H59)</f>
        <v>(+0%)</v>
      </c>
      <c r="M59" s="46"/>
      <c r="N59" s="44">
        <v>0</v>
      </c>
      <c r="O59" s="42" t="str">
        <f>IF(AND(N59=0),"(+0%)",(N59-K59)/K59)</f>
        <v>(+0%)</v>
      </c>
    </row>
    <row r="60" spans="1:15" ht="15">
      <c r="A60" s="38" t="s">
        <v>6</v>
      </c>
      <c r="B60" s="39">
        <f>SUM(B56:B59)</f>
        <v>188275.11</v>
      </c>
      <c r="C60" s="47">
        <f>IF((B60=0),"(+0%)",IF((B57=0),((B56-N49)/N49),IF((B58=0),((B56+B57)-(N49+N50))/(N49+N50),IF((B59=0),((B56+B57+B58)-(N49+N50+N51))/(N49+N50+N51),(B60-N53)/N53))))</f>
        <v>0.03487068315166651</v>
      </c>
      <c r="D60" s="48"/>
      <c r="E60" s="49">
        <f>SUM(E56:E59)</f>
        <v>191840.87</v>
      </c>
      <c r="F60" s="47">
        <f>IF((E60=0),"(+0%)",IF((E57=0),((E56-B56)/B56),IF((E58=0),((E56+E57)-(B56+B57))/(B56+B57),IF((E59=0),((E56+E57+E58)-(B56+B57+B58))/(B56+B57+B58),(E60-B60)/B60))))</f>
        <v>0.01893909396733328</v>
      </c>
      <c r="G60" s="48"/>
      <c r="H60" s="49">
        <f>SUM(H56:H59)</f>
        <v>0</v>
      </c>
      <c r="I60" s="47" t="str">
        <f>IF((H60=0),"(+0%)",IF((H57=0),((H56-E56)/E56),IF((H58=0),((H56+H57)-(E56+E57))/(E56+E57),IF((H59=0),((H56+H57+H58)-(E56+E57+E58))/(E56+E57+E58),(H60-E60)/E60))))</f>
        <v>(+0%)</v>
      </c>
      <c r="J60" s="48"/>
      <c r="K60" s="50">
        <f>SUM(K56:K59)</f>
        <v>0</v>
      </c>
      <c r="L60" s="51" t="str">
        <f>IF((K60=0),"(+0%)",IF((K57=0),((K56-H56)/H56),IF((K58=0),((K56+K57)-(H56+H57))/(H56+H57),IF((K59=0),((K56+K57+K58)-(H56+H57+H58))/(H56+H57+H58),(K60-H60)/H60))))</f>
        <v>(+0%)</v>
      </c>
      <c r="M60" s="52"/>
      <c r="N60" s="49">
        <f>SUM(N56:N59)</f>
        <v>0</v>
      </c>
      <c r="O60" s="53"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2" r:id="rId1"/>
  <headerFooter alignWithMargins="0">
    <oddHeader>&amp;RDate of this Run:  &amp;D</oddHeader>
    <oddFooter>&amp;C
</oddFooter>
  </headerFooter>
  <ignoredErrors>
    <ignoredError sqref="E60 H60 K60 N60" formulaRange="1"/>
  </ignoredErrors>
</worksheet>
</file>

<file path=xl/worksheets/sheet6.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5">
      <selection activeCell="K59" sqref="K59"/>
    </sheetView>
  </sheetViews>
  <sheetFormatPr defaultColWidth="9.140625" defaultRowHeight="12.75"/>
  <cols>
    <col min="1" max="1" width="12.421875" style="6" customWidth="1"/>
    <col min="2" max="2" width="13.140625" style="6" customWidth="1"/>
    <col min="3" max="3" width="8.7109375" style="6" customWidth="1"/>
    <col min="4" max="4" width="2.00390625" style="6" customWidth="1"/>
    <col min="5" max="5" width="13.140625" style="6" customWidth="1"/>
    <col min="6" max="6" width="8.7109375" style="6" customWidth="1"/>
    <col min="7" max="7" width="1.7109375" style="6" customWidth="1"/>
    <col min="8" max="8" width="13.8515625" style="6" customWidth="1"/>
    <col min="9" max="9" width="10.140625" style="6" customWidth="1"/>
    <col min="10" max="10" width="1.421875" style="6" customWidth="1"/>
    <col min="11" max="11" width="13.8515625" style="29" customWidth="1"/>
    <col min="12" max="12" width="8.7109375" style="29" customWidth="1"/>
    <col min="13" max="13" width="2.7109375" style="29" customWidth="1"/>
    <col min="14" max="14" width="13.421875" style="6" customWidth="1"/>
    <col min="15" max="15" width="9.8515625" style="6" bestFit="1" customWidth="1"/>
    <col min="16" max="16384" width="9.140625" style="29" customWidth="1"/>
  </cols>
  <sheetData>
    <row r="1" spans="1:15" s="32" customFormat="1" ht="18">
      <c r="A1" s="1" t="s">
        <v>11</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50.25" customHeight="1">
      <c r="A4" s="4" t="s">
        <v>14</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79755</v>
      </c>
      <c r="F7" s="11"/>
      <c r="G7" s="6"/>
      <c r="H7" s="10">
        <v>83439</v>
      </c>
      <c r="I7" s="11">
        <v>0.04619146135038556</v>
      </c>
      <c r="J7" s="6"/>
      <c r="K7" s="10">
        <v>90952</v>
      </c>
      <c r="L7" s="11">
        <v>0.0900418269634104</v>
      </c>
      <c r="M7" s="6"/>
      <c r="N7" s="10">
        <v>101107</v>
      </c>
      <c r="O7" s="11">
        <v>0.11165230011434603</v>
      </c>
    </row>
    <row r="8" spans="1:15" s="3" customFormat="1" ht="15">
      <c r="A8" s="6" t="s">
        <v>3</v>
      </c>
      <c r="B8" s="10"/>
      <c r="C8" s="11"/>
      <c r="D8" s="6"/>
      <c r="E8" s="10">
        <v>137014.07</v>
      </c>
      <c r="F8" s="11"/>
      <c r="G8" s="6"/>
      <c r="H8" s="10">
        <v>152986.6</v>
      </c>
      <c r="I8" s="11">
        <v>0.11657583779534465</v>
      </c>
      <c r="J8" s="6"/>
      <c r="K8" s="10">
        <v>164650.75</v>
      </c>
      <c r="L8" s="11">
        <v>0.07624295199710297</v>
      </c>
      <c r="M8" s="6"/>
      <c r="N8" s="10">
        <v>188205.69</v>
      </c>
      <c r="O8" s="11">
        <v>0.14306002250217506</v>
      </c>
    </row>
    <row r="9" spans="1:15" s="3" customFormat="1" ht="15">
      <c r="A9" s="6" t="s">
        <v>4</v>
      </c>
      <c r="B9" s="10">
        <v>167886.48</v>
      </c>
      <c r="C9" s="11"/>
      <c r="D9" s="6"/>
      <c r="E9" s="10">
        <v>200088.01</v>
      </c>
      <c r="F9" s="11">
        <v>0.19180537944449128</v>
      </c>
      <c r="G9" s="6"/>
      <c r="H9" s="10">
        <v>222073.43</v>
      </c>
      <c r="I9" s="11">
        <v>0.10987874785700544</v>
      </c>
      <c r="J9" s="6"/>
      <c r="K9" s="10">
        <v>245998.76</v>
      </c>
      <c r="L9" s="11">
        <v>0.10773612133608247</v>
      </c>
      <c r="M9" s="6"/>
      <c r="N9" s="10">
        <v>275088.64</v>
      </c>
      <c r="O9" s="11">
        <v>0.11825214078314868</v>
      </c>
    </row>
    <row r="10" spans="1:15" s="3" customFormat="1" ht="15">
      <c r="A10" s="6" t="s">
        <v>5</v>
      </c>
      <c r="B10" s="10">
        <v>91754.56</v>
      </c>
      <c r="C10" s="11"/>
      <c r="D10" s="6"/>
      <c r="E10" s="10">
        <v>102369.87</v>
      </c>
      <c r="F10" s="11">
        <v>0.11569245168850462</v>
      </c>
      <c r="G10" s="6"/>
      <c r="H10" s="10">
        <v>110841.03</v>
      </c>
      <c r="I10" s="11">
        <v>0.08275052024584972</v>
      </c>
      <c r="J10" s="6"/>
      <c r="K10" s="10">
        <v>115698.61</v>
      </c>
      <c r="L10" s="11">
        <v>0.0438247461251488</v>
      </c>
      <c r="M10" s="6"/>
      <c r="N10" s="10">
        <v>132632.82</v>
      </c>
      <c r="O10" s="11">
        <v>0.1463648526114532</v>
      </c>
    </row>
    <row r="11" spans="1:15" s="3" customFormat="1" ht="15">
      <c r="A11" s="12" t="s">
        <v>6</v>
      </c>
      <c r="B11" s="13">
        <v>259641.04</v>
      </c>
      <c r="C11" s="14"/>
      <c r="D11" s="15"/>
      <c r="E11" s="13">
        <v>519226.95</v>
      </c>
      <c r="F11" s="14">
        <v>0.1649078281307146</v>
      </c>
      <c r="G11" s="15"/>
      <c r="H11" s="13">
        <v>569340.06</v>
      </c>
      <c r="I11" s="16">
        <v>0.09651484769810204</v>
      </c>
      <c r="J11" s="17"/>
      <c r="K11" s="18">
        <v>617300.12</v>
      </c>
      <c r="L11" s="16">
        <v>0.08423798599381876</v>
      </c>
      <c r="M11" s="17"/>
      <c r="N11" s="18">
        <v>697034.1500000001</v>
      </c>
      <c r="O11" s="19">
        <v>0.12916574518080468</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116109</v>
      </c>
      <c r="C14" s="11">
        <v>0.14837746150118192</v>
      </c>
      <c r="D14" s="6"/>
      <c r="E14" s="10">
        <v>127951.42</v>
      </c>
      <c r="F14" s="11">
        <v>0.10199398840744471</v>
      </c>
      <c r="G14" s="6"/>
      <c r="H14" s="10">
        <v>132988</v>
      </c>
      <c r="I14" s="11">
        <v>0.03936322082240277</v>
      </c>
      <c r="J14" s="23"/>
      <c r="K14" s="10">
        <v>141341</v>
      </c>
      <c r="L14" s="11">
        <v>0.06281017836195747</v>
      </c>
      <c r="M14" s="6"/>
      <c r="N14" s="10">
        <v>145412</v>
      </c>
      <c r="O14" s="24">
        <v>0.028802682873334703</v>
      </c>
    </row>
    <row r="15" spans="1:15" s="25" customFormat="1" ht="15">
      <c r="A15" s="6" t="s">
        <v>3</v>
      </c>
      <c r="B15" s="10">
        <v>212054.01</v>
      </c>
      <c r="C15" s="11">
        <v>0.12671412856858902</v>
      </c>
      <c r="D15" s="6"/>
      <c r="E15" s="10">
        <v>235237.44</v>
      </c>
      <c r="F15" s="11">
        <v>0.10932794904467967</v>
      </c>
      <c r="G15" s="6"/>
      <c r="H15" s="10">
        <v>243285</v>
      </c>
      <c r="I15" s="11">
        <v>0.03421037059406869</v>
      </c>
      <c r="J15" s="23"/>
      <c r="K15" s="10">
        <v>254887</v>
      </c>
      <c r="L15" s="11">
        <v>0.04768892451240315</v>
      </c>
      <c r="M15" s="6"/>
      <c r="N15" s="10">
        <v>289489</v>
      </c>
      <c r="O15" s="24">
        <v>0.13575427542401142</v>
      </c>
    </row>
    <row r="16" spans="1:15" s="25" customFormat="1" ht="15">
      <c r="A16" s="6" t="s">
        <v>4</v>
      </c>
      <c r="B16" s="10">
        <v>309684.91</v>
      </c>
      <c r="C16" s="11">
        <v>0.12576408098858594</v>
      </c>
      <c r="D16" s="6"/>
      <c r="E16" s="10">
        <v>359136.6</v>
      </c>
      <c r="F16" s="11">
        <v>0.15968388643799275</v>
      </c>
      <c r="G16" s="6"/>
      <c r="H16" s="10">
        <v>356437</v>
      </c>
      <c r="I16" s="11">
        <v>-0.007516916961401252</v>
      </c>
      <c r="J16" s="23"/>
      <c r="K16" s="10">
        <v>380320</v>
      </c>
      <c r="L16" s="11">
        <v>0.06700482834273659</v>
      </c>
      <c r="M16" s="6"/>
      <c r="N16" s="10">
        <v>400836</v>
      </c>
      <c r="O16" s="24">
        <v>0.05394404711821624</v>
      </c>
    </row>
    <row r="17" spans="1:15" s="25" customFormat="1" ht="15">
      <c r="A17" s="6" t="s">
        <v>5</v>
      </c>
      <c r="B17" s="10">
        <v>132073.02000000002</v>
      </c>
      <c r="C17" s="11">
        <v>-0.004220674792257213</v>
      </c>
      <c r="D17" s="6"/>
      <c r="E17" s="10">
        <v>152634.23</v>
      </c>
      <c r="F17" s="11">
        <v>0.1556806227343025</v>
      </c>
      <c r="G17" s="6"/>
      <c r="H17" s="10">
        <v>170266</v>
      </c>
      <c r="I17" s="11">
        <v>0.11551648670157401</v>
      </c>
      <c r="J17" s="23"/>
      <c r="K17" s="10">
        <v>173778</v>
      </c>
      <c r="L17" s="24">
        <v>0.020626549046785618</v>
      </c>
      <c r="M17" s="6"/>
      <c r="N17" s="10">
        <v>181522.88</v>
      </c>
      <c r="O17" s="24">
        <v>0.044567666793264994</v>
      </c>
    </row>
    <row r="18" spans="1:15" s="25" customFormat="1" ht="15">
      <c r="A18" s="12" t="s">
        <v>6</v>
      </c>
      <c r="B18" s="13">
        <v>769920.94</v>
      </c>
      <c r="C18" s="14">
        <v>0.10456702874600877</v>
      </c>
      <c r="D18" s="15"/>
      <c r="E18" s="13">
        <v>874959.69</v>
      </c>
      <c r="F18" s="14">
        <v>0.13642796882495495</v>
      </c>
      <c r="G18" s="15"/>
      <c r="H18" s="13">
        <v>902976</v>
      </c>
      <c r="I18" s="14">
        <v>0.03202011512096067</v>
      </c>
      <c r="J18" s="26"/>
      <c r="K18" s="27">
        <v>950326</v>
      </c>
      <c r="L18" s="28">
        <v>0.052437717060032606</v>
      </c>
      <c r="M18" s="15"/>
      <c r="N18" s="13">
        <v>1017259.88</v>
      </c>
      <c r="O18" s="30">
        <v>0.07043254630516266</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149732</v>
      </c>
      <c r="C21" s="24">
        <v>0.02970868979176409</v>
      </c>
      <c r="D21" s="6"/>
      <c r="E21" s="10">
        <v>162431</v>
      </c>
      <c r="F21" s="24">
        <v>0.08481152993348115</v>
      </c>
      <c r="G21" s="6"/>
      <c r="H21" s="10">
        <v>173778</v>
      </c>
      <c r="I21" s="24">
        <v>0.06985735481527541</v>
      </c>
      <c r="J21" s="6"/>
      <c r="K21" s="10">
        <v>191249.08</v>
      </c>
      <c r="L21" s="24">
        <v>0.10053677680719071</v>
      </c>
      <c r="M21" s="6"/>
      <c r="N21" s="10">
        <v>207871.08</v>
      </c>
      <c r="O21" s="24">
        <v>0.08691283639116068</v>
      </c>
    </row>
    <row r="22" spans="1:15" s="3" customFormat="1" ht="15">
      <c r="A22" s="6" t="s">
        <v>3</v>
      </c>
      <c r="B22" s="10">
        <v>276602.02</v>
      </c>
      <c r="C22" s="24">
        <v>-0.044516302864702914</v>
      </c>
      <c r="D22" s="6"/>
      <c r="E22" s="10">
        <v>318995</v>
      </c>
      <c r="F22" s="24">
        <v>0.1532634504983007</v>
      </c>
      <c r="G22" s="6"/>
      <c r="H22" s="10">
        <v>312265.34</v>
      </c>
      <c r="I22" s="24">
        <v>-0.021096443517923398</v>
      </c>
      <c r="J22" s="6"/>
      <c r="K22" s="10">
        <v>349291.38</v>
      </c>
      <c r="L22" s="24">
        <v>0.11857236541205622</v>
      </c>
      <c r="M22" s="6"/>
      <c r="N22" s="10">
        <v>365036.15</v>
      </c>
      <c r="O22" s="24">
        <v>0.04507631994811901</v>
      </c>
    </row>
    <row r="23" spans="1:15" s="3" customFormat="1" ht="15">
      <c r="A23" s="6" t="s">
        <v>4</v>
      </c>
      <c r="B23" s="10">
        <v>428113.52</v>
      </c>
      <c r="C23" s="24">
        <v>0.06805157221407264</v>
      </c>
      <c r="D23" s="6"/>
      <c r="E23" s="10">
        <v>452339</v>
      </c>
      <c r="F23" s="24">
        <v>0.05658658012015126</v>
      </c>
      <c r="G23" s="6"/>
      <c r="H23" s="10">
        <v>479509.99</v>
      </c>
      <c r="I23" s="24">
        <v>0.06006775891532676</v>
      </c>
      <c r="J23" s="6"/>
      <c r="K23" s="10">
        <v>528138.83</v>
      </c>
      <c r="L23" s="24">
        <v>0.10141361184153842</v>
      </c>
      <c r="M23" s="6"/>
      <c r="N23" s="10">
        <v>533707.24</v>
      </c>
      <c r="O23" s="24">
        <v>0.010543458809873974</v>
      </c>
    </row>
    <row r="24" spans="1:15" s="3" customFormat="1" ht="15">
      <c r="A24" s="6" t="s">
        <v>5</v>
      </c>
      <c r="B24" s="10">
        <v>189099</v>
      </c>
      <c r="C24" s="24">
        <v>0.041736446667219006</v>
      </c>
      <c r="D24" s="6"/>
      <c r="E24" s="10">
        <v>209546</v>
      </c>
      <c r="F24" s="24">
        <v>0.10812854642277325</v>
      </c>
      <c r="G24" s="6"/>
      <c r="H24" s="10">
        <v>219066.62</v>
      </c>
      <c r="I24" s="24">
        <v>0.04543451079953802</v>
      </c>
      <c r="J24" s="6"/>
      <c r="K24" s="10">
        <v>242032.08</v>
      </c>
      <c r="L24" s="24">
        <v>0.10483322379283522</v>
      </c>
      <c r="M24" s="6"/>
      <c r="N24" s="10">
        <v>251765.94</v>
      </c>
      <c r="O24" s="24">
        <v>0.040217230707598826</v>
      </c>
    </row>
    <row r="25" spans="1:15" s="3" customFormat="1" ht="15">
      <c r="A25" s="12" t="s">
        <v>6</v>
      </c>
      <c r="B25" s="13">
        <v>1043546.54</v>
      </c>
      <c r="C25" s="31">
        <v>0.0258406534228009</v>
      </c>
      <c r="D25" s="15"/>
      <c r="E25" s="13">
        <v>1143311</v>
      </c>
      <c r="F25" s="31">
        <v>0.09560135190520584</v>
      </c>
      <c r="G25" s="15"/>
      <c r="H25" s="13">
        <v>1184619.9500000002</v>
      </c>
      <c r="I25" s="31">
        <v>0.03613098273348213</v>
      </c>
      <c r="J25" s="15"/>
      <c r="K25" s="13">
        <v>1310711.37</v>
      </c>
      <c r="L25" s="31">
        <v>0.10644039888067047</v>
      </c>
      <c r="M25" s="15"/>
      <c r="N25" s="13">
        <v>1358380.41</v>
      </c>
      <c r="O25" s="30">
        <v>0.036368830767066436</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216358.28</v>
      </c>
      <c r="C28" s="24">
        <v>0.0408291523765596</v>
      </c>
      <c r="D28" s="6"/>
      <c r="E28" s="10">
        <v>219039.09</v>
      </c>
      <c r="F28" s="24">
        <v>0.012390605064895125</v>
      </c>
      <c r="G28" s="6"/>
      <c r="H28" s="10">
        <v>251567.65</v>
      </c>
      <c r="I28" s="24">
        <v>0.14850573018724647</v>
      </c>
      <c r="J28" s="6"/>
      <c r="K28" s="10">
        <v>245305.59</v>
      </c>
      <c r="L28" s="24">
        <v>-0.024892151276207405</v>
      </c>
      <c r="M28" s="6"/>
      <c r="N28" s="10">
        <v>283019.57</v>
      </c>
      <c r="O28" s="24">
        <v>0.1537428478494926</v>
      </c>
    </row>
    <row r="29" spans="1:15" s="3" customFormat="1" ht="15">
      <c r="A29" s="6" t="s">
        <v>3</v>
      </c>
      <c r="B29" s="10">
        <v>397427.45</v>
      </c>
      <c r="C29" s="24">
        <v>0.08873449930917797</v>
      </c>
      <c r="D29" s="6"/>
      <c r="E29" s="10">
        <v>421567.41</v>
      </c>
      <c r="F29" s="24">
        <v>0.06074054522404017</v>
      </c>
      <c r="G29" s="6"/>
      <c r="H29" s="10">
        <v>443211.27</v>
      </c>
      <c r="I29" s="24">
        <v>0.05134139757150593</v>
      </c>
      <c r="J29" s="6"/>
      <c r="K29" s="10">
        <v>470838.93</v>
      </c>
      <c r="L29" s="24">
        <v>0.06233519287539772</v>
      </c>
      <c r="M29" s="6"/>
      <c r="N29" s="10">
        <v>520484.3</v>
      </c>
      <c r="O29" s="24">
        <v>0.10544024046609739</v>
      </c>
    </row>
    <row r="30" spans="1:15" s="3" customFormat="1" ht="15">
      <c r="A30" s="6" t="s">
        <v>4</v>
      </c>
      <c r="B30" s="10">
        <v>563031.36</v>
      </c>
      <c r="C30" s="24">
        <v>0.054944204991485585</v>
      </c>
      <c r="D30" s="6"/>
      <c r="E30" s="10">
        <v>632603.53</v>
      </c>
      <c r="F30" s="24">
        <v>0.12356713132284504</v>
      </c>
      <c r="G30" s="6"/>
      <c r="H30" s="10">
        <v>635705.5</v>
      </c>
      <c r="I30" s="24">
        <v>0.004903497772135372</v>
      </c>
      <c r="J30" s="6"/>
      <c r="K30" s="10">
        <v>695218.36</v>
      </c>
      <c r="L30" s="24">
        <v>0.09361702863983398</v>
      </c>
      <c r="M30" s="6"/>
      <c r="N30" s="10">
        <v>784047.31</v>
      </c>
      <c r="O30" s="24">
        <v>0.12777129476269883</v>
      </c>
    </row>
    <row r="31" spans="1:15" s="3" customFormat="1" ht="15">
      <c r="A31" s="6" t="s">
        <v>5</v>
      </c>
      <c r="B31" s="10">
        <v>272606.67</v>
      </c>
      <c r="C31" s="24">
        <v>0.08277819469941002</v>
      </c>
      <c r="D31" s="6"/>
      <c r="E31" s="10">
        <v>279851.89</v>
      </c>
      <c r="F31" s="24">
        <v>0.026577559529266215</v>
      </c>
      <c r="G31" s="6"/>
      <c r="H31" s="10">
        <v>306089.72</v>
      </c>
      <c r="I31" s="24">
        <v>0.0937561293582829</v>
      </c>
      <c r="J31" s="6"/>
      <c r="K31" s="10">
        <v>325326.64</v>
      </c>
      <c r="L31" s="24">
        <v>0.06284732463409762</v>
      </c>
      <c r="M31" s="6"/>
      <c r="N31" s="10">
        <v>390871.28</v>
      </c>
      <c r="O31" s="24">
        <v>0.20147332539382576</v>
      </c>
    </row>
    <row r="32" spans="1:15" s="3" customFormat="1" ht="15">
      <c r="A32" s="12" t="s">
        <v>6</v>
      </c>
      <c r="B32" s="13">
        <v>1449423.7599999998</v>
      </c>
      <c r="C32" s="31">
        <v>0.06702345626436107</v>
      </c>
      <c r="D32" s="15"/>
      <c r="E32" s="13">
        <v>1553061.92</v>
      </c>
      <c r="F32" s="31">
        <v>0.07150300889230639</v>
      </c>
      <c r="G32" s="15"/>
      <c r="H32" s="13">
        <v>1636574.14</v>
      </c>
      <c r="I32" s="31">
        <v>0.05377262743007695</v>
      </c>
      <c r="J32" s="15"/>
      <c r="K32" s="13">
        <v>1736689.52</v>
      </c>
      <c r="L32" s="31">
        <v>0.06117375165172788</v>
      </c>
      <c r="M32" s="15"/>
      <c r="N32" s="13">
        <v>1978422.4600000002</v>
      </c>
      <c r="O32" s="30">
        <v>0.13919179981002025</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329218.52</v>
      </c>
      <c r="C35" s="24">
        <v>0.16323588506618114</v>
      </c>
      <c r="D35" s="6"/>
      <c r="E35" s="10">
        <v>338520.44</v>
      </c>
      <c r="F35" s="24">
        <v>0.028254546554671297</v>
      </c>
      <c r="G35" s="6"/>
      <c r="H35" s="10">
        <v>314898.84</v>
      </c>
      <c r="I35" s="24">
        <v>-0.069778947469169</v>
      </c>
      <c r="J35" s="6"/>
      <c r="K35" s="10">
        <v>303422.48</v>
      </c>
      <c r="L35" s="24">
        <v>-0.03644459280955129</v>
      </c>
      <c r="M35" s="29"/>
      <c r="N35" s="10">
        <v>316757.92</v>
      </c>
      <c r="O35" s="24">
        <v>0.043950072519346635</v>
      </c>
    </row>
    <row r="36" spans="1:15" s="25" customFormat="1" ht="15">
      <c r="A36" s="6" t="s">
        <v>3</v>
      </c>
      <c r="B36" s="10">
        <v>574422.7</v>
      </c>
      <c r="C36" s="24">
        <v>0.10363117581068242</v>
      </c>
      <c r="D36" s="6"/>
      <c r="E36" s="10">
        <v>616467.71</v>
      </c>
      <c r="F36" s="24">
        <v>0.0731952445472646</v>
      </c>
      <c r="G36" s="6"/>
      <c r="H36" s="10">
        <v>551633.16</v>
      </c>
      <c r="I36" s="24">
        <v>-0.10517103969646673</v>
      </c>
      <c r="J36" s="6"/>
      <c r="K36" s="10">
        <v>569530.85</v>
      </c>
      <c r="L36" s="24">
        <v>0.032444913210075955</v>
      </c>
      <c r="M36" s="29"/>
      <c r="N36" s="10">
        <v>580565.64</v>
      </c>
      <c r="O36" s="24">
        <v>0.019375227873959833</v>
      </c>
    </row>
    <row r="37" spans="1:15" s="25" customFormat="1" ht="15">
      <c r="A37" s="6" t="s">
        <v>4</v>
      </c>
      <c r="B37" s="10">
        <v>873674.61</v>
      </c>
      <c r="C37" s="24">
        <v>0.11431363752781694</v>
      </c>
      <c r="D37" s="6"/>
      <c r="E37" s="10">
        <v>885625.12</v>
      </c>
      <c r="F37" s="24">
        <v>0.01367844488464648</v>
      </c>
      <c r="G37" s="6"/>
      <c r="H37" s="10">
        <v>835637.95</v>
      </c>
      <c r="I37" s="24">
        <v>-0.056442809571616535</v>
      </c>
      <c r="J37" s="6"/>
      <c r="K37" s="10">
        <v>888578.41</v>
      </c>
      <c r="L37" s="24">
        <v>0.06335334578808931</v>
      </c>
      <c r="M37" s="29"/>
      <c r="N37" s="10">
        <v>988956.27</v>
      </c>
      <c r="O37" s="24">
        <v>0.11296454974637521</v>
      </c>
    </row>
    <row r="38" spans="1:15" s="25" customFormat="1" ht="15">
      <c r="A38" s="6" t="s">
        <v>5</v>
      </c>
      <c r="B38" s="10">
        <v>398385.21</v>
      </c>
      <c r="C38" s="24">
        <v>0.019223540803509513</v>
      </c>
      <c r="D38" s="6"/>
      <c r="E38" s="10">
        <v>410186.5</v>
      </c>
      <c r="F38" s="24">
        <v>0.02962281154965562</v>
      </c>
      <c r="G38" s="6"/>
      <c r="H38" s="10">
        <v>383614.1</v>
      </c>
      <c r="I38" s="24">
        <v>-0.0647812641322911</v>
      </c>
      <c r="J38" s="6"/>
      <c r="K38" s="10">
        <v>395210.64</v>
      </c>
      <c r="L38" s="24">
        <v>0.030229702192906983</v>
      </c>
      <c r="M38" s="29"/>
      <c r="N38" s="10">
        <v>399376.89</v>
      </c>
      <c r="O38" s="24">
        <v>0.010541846747850716</v>
      </c>
    </row>
    <row r="39" spans="1:15" s="25" customFormat="1" ht="15">
      <c r="A39" s="12" t="s">
        <v>6</v>
      </c>
      <c r="B39" s="13">
        <v>2175701.04</v>
      </c>
      <c r="C39" s="28">
        <v>0.09971509320612941</v>
      </c>
      <c r="D39" s="15"/>
      <c r="E39" s="13">
        <v>2250799.77</v>
      </c>
      <c r="F39" s="28">
        <v>0.03451702629144305</v>
      </c>
      <c r="G39" s="15"/>
      <c r="H39" s="13">
        <v>2085784.0499999998</v>
      </c>
      <c r="I39" s="28">
        <v>-0.07331426020183049</v>
      </c>
      <c r="J39" s="15"/>
      <c r="K39" s="13">
        <v>2156742.38</v>
      </c>
      <c r="L39" s="28">
        <v>0.03401997920158613</v>
      </c>
      <c r="M39" s="15"/>
      <c r="N39" s="13">
        <v>2285656.72</v>
      </c>
      <c r="O39" s="33">
        <v>0.05977271147238286</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314635.1</v>
      </c>
      <c r="C42" s="24">
        <v>-0.006701710883819439</v>
      </c>
      <c r="D42" s="6"/>
      <c r="E42" s="10">
        <v>350988.92</v>
      </c>
      <c r="F42" s="24">
        <v>0.11554279862609101</v>
      </c>
      <c r="G42" s="6"/>
      <c r="H42" s="34">
        <v>353127.26</v>
      </c>
      <c r="I42" s="35">
        <v>0.006092329068393457</v>
      </c>
      <c r="J42" s="29"/>
      <c r="K42" s="34">
        <v>398473.61</v>
      </c>
      <c r="L42" s="35">
        <v>0.128413620630704</v>
      </c>
      <c r="M42" s="29"/>
      <c r="N42" s="34">
        <v>420131.7</v>
      </c>
      <c r="O42" s="24">
        <v>0.05435263328981818</v>
      </c>
    </row>
    <row r="43" spans="1:15" s="3" customFormat="1" ht="15">
      <c r="A43" s="6" t="s">
        <v>3</v>
      </c>
      <c r="B43" s="10">
        <v>603388.42</v>
      </c>
      <c r="C43" s="24">
        <v>0.03931128270009232</v>
      </c>
      <c r="D43" s="6"/>
      <c r="E43" s="10">
        <v>675251.78</v>
      </c>
      <c r="F43" s="24">
        <v>0.11909966717624441</v>
      </c>
      <c r="G43" s="6"/>
      <c r="H43" s="34">
        <v>724024.05</v>
      </c>
      <c r="I43" s="35">
        <v>0.07222827313391164</v>
      </c>
      <c r="J43" s="29"/>
      <c r="K43" s="34">
        <v>810881.51</v>
      </c>
      <c r="L43" s="35">
        <v>0.11996488238201473</v>
      </c>
      <c r="M43" s="29"/>
      <c r="N43" s="34">
        <v>901312.22</v>
      </c>
      <c r="O43" s="24">
        <v>0.11152148480978431</v>
      </c>
    </row>
    <row r="44" spans="1:15" s="3" customFormat="1" ht="15">
      <c r="A44" s="6" t="s">
        <v>4</v>
      </c>
      <c r="B44" s="10">
        <v>1085081.18</v>
      </c>
      <c r="C44" s="24">
        <v>0.09719834224823704</v>
      </c>
      <c r="D44" s="6"/>
      <c r="E44" s="10">
        <v>1150857.5</v>
      </c>
      <c r="F44" s="24">
        <v>0.06061880089008646</v>
      </c>
      <c r="G44" s="6"/>
      <c r="H44" s="34">
        <v>1211709.98</v>
      </c>
      <c r="I44" s="35">
        <v>0.052875773064866835</v>
      </c>
      <c r="J44" s="29"/>
      <c r="K44" s="34">
        <v>1360867.35</v>
      </c>
      <c r="L44" s="35">
        <v>0.12309659280020134</v>
      </c>
      <c r="M44" s="29"/>
      <c r="N44" s="34">
        <v>1402150.67</v>
      </c>
      <c r="O44" s="24">
        <v>0.0303360353233545</v>
      </c>
    </row>
    <row r="45" spans="1:15" s="3" customFormat="1" ht="15">
      <c r="A45" s="6" t="s">
        <v>5</v>
      </c>
      <c r="B45" s="10">
        <v>424266.56</v>
      </c>
      <c r="C45" s="24">
        <v>0.06232125749689719</v>
      </c>
      <c r="D45" s="6"/>
      <c r="E45" s="10">
        <v>439476.08</v>
      </c>
      <c r="F45" s="24">
        <v>0.035848971929345594</v>
      </c>
      <c r="G45" s="6"/>
      <c r="H45" s="34">
        <v>477351.16</v>
      </c>
      <c r="I45" s="35">
        <v>0.08618234694366063</v>
      </c>
      <c r="J45" s="29"/>
      <c r="K45" s="34">
        <v>496169.55</v>
      </c>
      <c r="L45" s="35">
        <v>0.039422529108340314</v>
      </c>
      <c r="M45" s="29"/>
      <c r="N45" s="34">
        <v>553815.07</v>
      </c>
      <c r="O45" s="24">
        <v>0.11618109172560058</v>
      </c>
    </row>
    <row r="46" spans="1:15" s="3" customFormat="1" ht="15">
      <c r="A46" s="12" t="s">
        <v>6</v>
      </c>
      <c r="B46" s="13">
        <v>2427371.26</v>
      </c>
      <c r="C46" s="31">
        <v>0.06200167276212832</v>
      </c>
      <c r="D46" s="15"/>
      <c r="E46" s="13">
        <v>2616574.2800000003</v>
      </c>
      <c r="F46" s="31">
        <v>0.0779456456117061</v>
      </c>
      <c r="G46" s="15"/>
      <c r="H46" s="13">
        <v>2766212.45</v>
      </c>
      <c r="I46" s="31">
        <v>0.057188580941031</v>
      </c>
      <c r="J46" s="15"/>
      <c r="K46" s="13">
        <v>3066392.02</v>
      </c>
      <c r="L46" s="31">
        <v>0.10851645541541823</v>
      </c>
      <c r="M46" s="15"/>
      <c r="N46" s="13">
        <v>3277409.6599999997</v>
      </c>
      <c r="O46" s="30">
        <v>0.06881626309476231</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44">
        <v>425969.02</v>
      </c>
      <c r="C49" s="42">
        <v>0.013894024183369184</v>
      </c>
      <c r="D49" s="43"/>
      <c r="E49" s="44">
        <v>434819.1</v>
      </c>
      <c r="F49" s="42">
        <v>0.020776346599102342</v>
      </c>
      <c r="G49" s="43"/>
      <c r="H49" s="44">
        <v>466946.19</v>
      </c>
      <c r="I49" s="42">
        <v>0.07388610573914538</v>
      </c>
      <c r="J49" s="43"/>
      <c r="K49" s="44">
        <f>'[1]Sheet1'!$B$66</f>
        <v>444719.97</v>
      </c>
      <c r="L49" s="45">
        <f>IF(AND(K49=0),"(+0%)",(K49-H49)/H49)</f>
        <v>-0.047599103442732944</v>
      </c>
      <c r="M49" s="46"/>
      <c r="N49" s="44">
        <f>'[1]Sheet1'!$H$66</f>
        <v>507638.36</v>
      </c>
      <c r="O49" s="42">
        <f>IF(AND(N49=0),"(+0%)",(N49-K49)/K49)</f>
        <v>0.14147867027424024</v>
      </c>
    </row>
    <row r="50" spans="1:15" s="25" customFormat="1" ht="15">
      <c r="A50" s="6" t="s">
        <v>3</v>
      </c>
      <c r="B50" s="44">
        <v>945650.39</v>
      </c>
      <c r="C50" s="42">
        <v>0.04919290897886644</v>
      </c>
      <c r="D50" s="43"/>
      <c r="E50" s="44">
        <v>1025207.02</v>
      </c>
      <c r="F50" s="42">
        <v>0.08412900881899917</v>
      </c>
      <c r="G50" s="43"/>
      <c r="H50" s="44">
        <v>1105524.79</v>
      </c>
      <c r="I50" s="42">
        <v>0.07834297701160885</v>
      </c>
      <c r="J50" s="43"/>
      <c r="K50" s="44">
        <f>'[1]Sheet1'!$C$66</f>
        <v>486357.72</v>
      </c>
      <c r="L50" s="45">
        <f>IF(AND(K50=0),"(+0%)",(K50-H50)/H50)</f>
        <v>-0.5600662016814657</v>
      </c>
      <c r="M50" s="46"/>
      <c r="N50" s="44">
        <f>'[1]Sheet1'!$I$66</f>
        <v>1372434.42</v>
      </c>
      <c r="O50" s="42">
        <f>IF(AND(N50=0),"(+0%)",(N50-K50)/K50)</f>
        <v>1.8218621059412812</v>
      </c>
    </row>
    <row r="51" spans="1:15" s="25" customFormat="1" ht="15">
      <c r="A51" s="6" t="s">
        <v>4</v>
      </c>
      <c r="B51" s="44">
        <v>1545903.44</v>
      </c>
      <c r="C51" s="42">
        <v>0.10252305481549998</v>
      </c>
      <c r="D51" s="43"/>
      <c r="E51" s="44">
        <v>1632898.97</v>
      </c>
      <c r="F51" s="42">
        <v>0.05627487962637565</v>
      </c>
      <c r="G51" s="43"/>
      <c r="H51" s="44">
        <v>1681527.11</v>
      </c>
      <c r="I51" s="42">
        <v>0.029780250274761416</v>
      </c>
      <c r="J51" s="43"/>
      <c r="K51" s="44">
        <f>'[1]Sheet1'!$D$66</f>
        <v>1425595.37</v>
      </c>
      <c r="L51" s="45">
        <f>IF(AND(K51=0),"(+0%)",(K51-H51)/H51)</f>
        <v>-0.15220197074313002</v>
      </c>
      <c r="M51" s="46"/>
      <c r="N51" s="44">
        <f>'[1]Sheet1'!$J$66</f>
        <v>2340626.38</v>
      </c>
      <c r="O51" s="42">
        <f>IF(AND(N51=0),"(+0%)",(N51-K51)/K51)</f>
        <v>0.6418588536801993</v>
      </c>
    </row>
    <row r="52" spans="1:15" s="25" customFormat="1" ht="15">
      <c r="A52" s="6" t="s">
        <v>5</v>
      </c>
      <c r="B52" s="44">
        <v>555003.1</v>
      </c>
      <c r="C52" s="42">
        <v>0.0021451745616095784</v>
      </c>
      <c r="D52" s="43"/>
      <c r="E52" s="44">
        <v>615378.26</v>
      </c>
      <c r="F52" s="42">
        <v>0.10878346445272113</v>
      </c>
      <c r="G52" s="43"/>
      <c r="H52" s="44">
        <v>609203.44</v>
      </c>
      <c r="I52" s="42">
        <v>-0.010034186128057343</v>
      </c>
      <c r="J52" s="43"/>
      <c r="K52" s="44">
        <f>'[1]Sheet1'!$E$66</f>
        <v>532611.44</v>
      </c>
      <c r="L52" s="45">
        <f>IF(AND(K52=0),"(+0%)",(K52-H52)/H52)</f>
        <v>-0.12572483175735188</v>
      </c>
      <c r="M52" s="46"/>
      <c r="N52" s="44">
        <f>'[1]Sheet1'!$K$66</f>
        <v>940240.23</v>
      </c>
      <c r="O52" s="42">
        <f>IF(AND(N52=0),"(+0%)",(N52-K52)/K52)</f>
        <v>0.7653399070812299</v>
      </c>
    </row>
    <row r="53" spans="1:15" s="25" customFormat="1" ht="15">
      <c r="A53" s="38" t="s">
        <v>6</v>
      </c>
      <c r="B53" s="49">
        <v>3472525.95</v>
      </c>
      <c r="C53" s="47">
        <v>0.059533689785975834</v>
      </c>
      <c r="D53" s="48"/>
      <c r="E53" s="49">
        <v>3708303.3499999996</v>
      </c>
      <c r="F53" s="47">
        <v>0.06789795192171262</v>
      </c>
      <c r="G53" s="48"/>
      <c r="H53" s="49">
        <v>3863201.53</v>
      </c>
      <c r="I53" s="47">
        <v>0.041770633462335324</v>
      </c>
      <c r="J53" s="48"/>
      <c r="K53" s="50">
        <f>SUM(K49:K52)</f>
        <v>2889284.5</v>
      </c>
      <c r="L53" s="51">
        <f>IF((K53=0),"(+0%)",IF((K50=0),((K49-H49)/H49),IF((K51=0),((K49+K50)-(H49+H50))/(H49+H50),IF((K52=0),((K49+K50+K51)-(H49+H50+H51))/(H49+H50+H51),(K53-H53)/H53))))</f>
        <v>-0.2521010158121365</v>
      </c>
      <c r="M53" s="52"/>
      <c r="N53" s="49">
        <f>SUM(N49:N52)</f>
        <v>5160939.390000001</v>
      </c>
      <c r="O53" s="53">
        <f>IF((N53=0),"(+0%)",IF((N50=0),((N49-K49)/K49),IF((N51=0),((N49+N50)-(K49+K50))/(K49+K50),IF((N52=0),((N49+N50+N51)-(K49+K50+K51))/(K49+K50+K51),(N53-K53)/K53))))</f>
        <v>0.7862344085533981</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44">
        <f>'[1]Sheet1'!$N$66</f>
        <v>812629.84</v>
      </c>
      <c r="C56" s="42">
        <f>IF(AND(B56=0),"(+0%)",(B56-N49)/N49)</f>
        <v>0.6008046358041185</v>
      </c>
      <c r="D56" s="43"/>
      <c r="E56" s="44">
        <f>'[2]Sheet1'!$B$68</f>
        <v>839201.85</v>
      </c>
      <c r="F56" s="42">
        <f>IF(AND(E56=0),"(+0%)",(E56-B56)/B56)</f>
        <v>0.03269878694092751</v>
      </c>
      <c r="G56" s="43"/>
      <c r="H56" s="44">
        <f>'[2]Sheet1'!$H$68</f>
        <v>0</v>
      </c>
      <c r="I56" s="42" t="str">
        <f>IF(AND(H56=0),"(+0%)",(H56-E56)/E56)</f>
        <v>(+0%)</v>
      </c>
      <c r="J56" s="43"/>
      <c r="K56" s="44">
        <f>'[2]Sheet1'!$N$68</f>
        <v>0</v>
      </c>
      <c r="L56" s="45" t="str">
        <f>IF(AND(K56=0),"(+0%)",(K56-H56)/H56)</f>
        <v>(+0%)</v>
      </c>
      <c r="M56" s="46"/>
      <c r="N56" s="44">
        <v>0</v>
      </c>
      <c r="O56" s="42" t="str">
        <f>IF(AND(N56=0),"(+0%)",(N56-K56)/K56)</f>
        <v>(+0%)</v>
      </c>
    </row>
    <row r="57" spans="1:15" s="25" customFormat="1" ht="15">
      <c r="A57" s="6" t="s">
        <v>3</v>
      </c>
      <c r="B57" s="44">
        <f>'[1]Sheet1'!$O$66</f>
        <v>1851408.07</v>
      </c>
      <c r="C57" s="42">
        <f>IF(AND(B57=0),"(+0%)",(B57-N50)/N50)</f>
        <v>0.34899565547182954</v>
      </c>
      <c r="D57" s="43"/>
      <c r="E57" s="44">
        <f>'[2]Sheet1'!$C$68</f>
        <v>1830063.69</v>
      </c>
      <c r="F57" s="42">
        <f>IF(AND(E57=0),"(+0%)",(E57-B57)/B57)</f>
        <v>-0.011528727969733933</v>
      </c>
      <c r="G57" s="43"/>
      <c r="H57" s="44">
        <f>'[2]Sheet1'!$I$68</f>
        <v>0</v>
      </c>
      <c r="I57" s="42" t="str">
        <f>IF(AND(H57=0),"(+0%)",(H57-E57)/E57)</f>
        <v>(+0%)</v>
      </c>
      <c r="J57" s="43"/>
      <c r="K57" s="44">
        <f>'[2]Sheet1'!$O$68</f>
        <v>0</v>
      </c>
      <c r="L57" s="45" t="str">
        <f>IF(AND(K57=0),"(+0%)",(K57-H57)/H57)</f>
        <v>(+0%)</v>
      </c>
      <c r="M57" s="46"/>
      <c r="N57" s="44">
        <v>0</v>
      </c>
      <c r="O57" s="42" t="str">
        <f>IF(AND(N57=0),"(+0%)",(N57-K57)/K57)</f>
        <v>(+0%)</v>
      </c>
    </row>
    <row r="58" spans="1:15" ht="15">
      <c r="A58" s="6" t="s">
        <v>4</v>
      </c>
      <c r="B58" s="44">
        <f>'[1]Sheet1'!$P$66</f>
        <v>2831170.31</v>
      </c>
      <c r="C58" s="42">
        <f>IF(AND(B58=0),"(+0%)",(B58-N51)/N51)</f>
        <v>0.20957805747707595</v>
      </c>
      <c r="D58" s="43"/>
      <c r="E58" s="44">
        <f>'[2]Sheet1'!$D$68</f>
        <v>2743630.37</v>
      </c>
      <c r="F58" s="42">
        <f>IF(AND(E58=0),"(+0%)",(E58-B58)/B58)</f>
        <v>-0.0309200543996945</v>
      </c>
      <c r="G58" s="43"/>
      <c r="H58" s="44">
        <f>'[2]Sheet1'!$J$68</f>
        <v>0</v>
      </c>
      <c r="I58" s="42" t="str">
        <f>IF(AND(H58=0),"(+0%)",(H58-E58)/E58)</f>
        <v>(+0%)</v>
      </c>
      <c r="J58" s="43"/>
      <c r="K58" s="44">
        <f>'[2]Sheet1'!$P$68</f>
        <v>0</v>
      </c>
      <c r="L58" s="45" t="str">
        <f>IF(AND(K58=0),"(+0%)",(K58-H58)/H58)</f>
        <v>(+0%)</v>
      </c>
      <c r="M58" s="46"/>
      <c r="N58" s="44">
        <v>0</v>
      </c>
      <c r="O58" s="42" t="str">
        <f>IF(AND(N58=0),"(+0%)",(N58-K58)/K58)</f>
        <v>(+0%)</v>
      </c>
    </row>
    <row r="59" spans="1:15" ht="15">
      <c r="A59" s="6" t="s">
        <v>5</v>
      </c>
      <c r="B59" s="44">
        <f>'[1]Sheet1'!$Q$66</f>
        <v>1064305.42</v>
      </c>
      <c r="C59" s="42">
        <f>IF(AND(B59=0),"(+0%)",(B59-N52)/N52)</f>
        <v>0.1319505228998763</v>
      </c>
      <c r="D59" s="43"/>
      <c r="E59" s="44">
        <f>'[2]Sheet1'!$E$68</f>
        <v>988239.04</v>
      </c>
      <c r="F59" s="42">
        <f>IF(AND(E59=0),"(+0%)",(E59-B59)/B59)</f>
        <v>-0.07147044313651986</v>
      </c>
      <c r="G59" s="43"/>
      <c r="H59" s="44">
        <f>'[2]Sheet1'!$K$68</f>
        <v>0</v>
      </c>
      <c r="I59" s="42" t="str">
        <f>IF(AND(H59=0),"(+0%)",(H59-E59)/E59)</f>
        <v>(+0%)</v>
      </c>
      <c r="J59" s="43"/>
      <c r="K59" s="44">
        <f>'[2]Sheet1'!$Q$68</f>
        <v>0</v>
      </c>
      <c r="L59" s="45" t="str">
        <f>IF(AND(K59=0),"(+0%)",(K59-H59)/H59)</f>
        <v>(+0%)</v>
      </c>
      <c r="M59" s="46"/>
      <c r="N59" s="44">
        <v>0</v>
      </c>
      <c r="O59" s="42" t="str">
        <f>IF(AND(N59=0),"(+0%)",(N59-K59)/K59)</f>
        <v>(+0%)</v>
      </c>
    </row>
    <row r="60" spans="1:15" ht="15">
      <c r="A60" s="38" t="s">
        <v>6</v>
      </c>
      <c r="B60" s="49">
        <f>SUM(B56:B59)</f>
        <v>6559513.640000001</v>
      </c>
      <c r="C60" s="47">
        <f>IF((B60=0),"(+0%)",IF((B57=0),((B56-N49)/N49),IF((B58=0),((B56+B57)-(N49+N50))/(N49+N50),IF((B59=0),((B56+B57+B58)-(N49+N50+N51))/(N49+N50+N51),(B60-N53)/N53))))</f>
        <v>0.2709921865600518</v>
      </c>
      <c r="D60" s="48"/>
      <c r="E60" s="49">
        <f>SUM(E56:E59)</f>
        <v>6401134.95</v>
      </c>
      <c r="F60" s="47">
        <f>IF((E60=0),"(+0%)",IF((E57=0),((E56-B56)/B56),IF((E58=0),((E56+E57)-(B56+B57))/(B56+B57),IF((E59=0),((E56+E57+E58)-(B56+B57+B58))/(B56+B57+B58),(E60-B60)/B60))))</f>
        <v>-0.02414488309532662</v>
      </c>
      <c r="G60" s="48"/>
      <c r="H60" s="49">
        <f>SUM(H56:H59)</f>
        <v>0</v>
      </c>
      <c r="I60" s="47" t="str">
        <f>IF((H60=0),"(+0%)",IF((H57=0),((H56-E56)/E56),IF((H58=0),((H56+H57)-(E56+E57))/(E56+E57),IF((H59=0),((H56+H57+H58)-(E56+E57+E58))/(E56+E57+E58),(H60-E60)/E60))))</f>
        <v>(+0%)</v>
      </c>
      <c r="J60" s="48"/>
      <c r="K60" s="50">
        <f>SUM(K56:K59)</f>
        <v>0</v>
      </c>
      <c r="L60" s="51" t="str">
        <f>IF((K60=0),"(+0%)",IF((K57=0),((K56-H56)/H56),IF((K58=0),((K56+K57)-(H56+H57))/(H56+H57),IF((K59=0),((K56+K57+K58)-(H56+H57+H58))/(H56+H57+H58),(K60-H60)/H60))))</f>
        <v>(+0%)</v>
      </c>
      <c r="M60" s="52"/>
      <c r="N60" s="49">
        <f>SUM(N56:N59)</f>
        <v>0</v>
      </c>
      <c r="O60" s="53"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oddFooter>&amp;C
</oddFooter>
  </headerFooter>
  <ignoredErrors>
    <ignoredError sqref="E60 H60 K60 N60" formulaRange="1"/>
  </ignoredErrors>
</worksheet>
</file>

<file path=xl/worksheets/sheet7.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7">
      <selection activeCell="E56" sqref="E56"/>
    </sheetView>
  </sheetViews>
  <sheetFormatPr defaultColWidth="9.140625" defaultRowHeight="12.75"/>
  <cols>
    <col min="1" max="1" width="13.140625" style="6" customWidth="1"/>
    <col min="2" max="2" width="11.7109375" style="6" customWidth="1"/>
    <col min="3" max="3" width="8.8515625" style="6" customWidth="1"/>
    <col min="4" max="4" width="4.8515625" style="6" customWidth="1"/>
    <col min="5" max="5" width="11.57421875" style="6" customWidth="1"/>
    <col min="6" max="6" width="9.7109375" style="6" customWidth="1"/>
    <col min="7" max="7" width="3.421875" style="6" customWidth="1"/>
    <col min="8" max="8" width="11.421875" style="6" customWidth="1"/>
    <col min="9" max="9" width="9.7109375" style="6" customWidth="1"/>
    <col min="10" max="10" width="2.8515625" style="6" customWidth="1"/>
    <col min="11" max="11" width="12.7109375" style="29" customWidth="1"/>
    <col min="12" max="12" width="9.7109375" style="29" customWidth="1"/>
    <col min="13" max="13" width="2.7109375" style="29" customWidth="1"/>
    <col min="14" max="14" width="11.421875" style="6" customWidth="1"/>
    <col min="15" max="15" width="10.140625" style="6" customWidth="1"/>
    <col min="16" max="16384" width="9.140625" style="29" customWidth="1"/>
  </cols>
  <sheetData>
    <row r="1" spans="1:15" s="32" customFormat="1" ht="18">
      <c r="A1" s="1" t="s">
        <v>12</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14</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3941</v>
      </c>
      <c r="F7" s="11"/>
      <c r="G7" s="6"/>
      <c r="H7" s="10">
        <v>4257.54</v>
      </c>
      <c r="I7" s="11">
        <v>0.0803197158081705</v>
      </c>
      <c r="J7" s="6"/>
      <c r="K7" s="10">
        <v>6229</v>
      </c>
      <c r="L7" s="11">
        <v>0.4630514334568789</v>
      </c>
      <c r="M7" s="6"/>
      <c r="N7" s="10">
        <v>6974</v>
      </c>
      <c r="O7" s="11">
        <v>0.11960186225718414</v>
      </c>
    </row>
    <row r="8" spans="1:15" s="3" customFormat="1" ht="15">
      <c r="A8" s="6" t="s">
        <v>3</v>
      </c>
      <c r="B8" s="10"/>
      <c r="C8" s="11"/>
      <c r="D8" s="6"/>
      <c r="E8" s="10">
        <v>8368.91</v>
      </c>
      <c r="F8" s="11"/>
      <c r="G8" s="6"/>
      <c r="H8" s="10">
        <v>9057.36</v>
      </c>
      <c r="I8" s="11">
        <v>0.08226280363870572</v>
      </c>
      <c r="J8" s="6"/>
      <c r="K8" s="10">
        <v>11632.96</v>
      </c>
      <c r="L8" s="11">
        <v>0.28436542215391664</v>
      </c>
      <c r="M8" s="6"/>
      <c r="N8" s="10">
        <v>13860.25</v>
      </c>
      <c r="O8" s="11">
        <v>0.19146373751822418</v>
      </c>
    </row>
    <row r="9" spans="1:15" s="3" customFormat="1" ht="15">
      <c r="A9" s="6" t="s">
        <v>4</v>
      </c>
      <c r="B9" s="10">
        <v>12671.34</v>
      </c>
      <c r="C9" s="11"/>
      <c r="D9" s="6"/>
      <c r="E9" s="10">
        <v>16206.96</v>
      </c>
      <c r="F9" s="11">
        <v>0.27902494921610493</v>
      </c>
      <c r="G9" s="6"/>
      <c r="H9" s="10">
        <v>19438.7</v>
      </c>
      <c r="I9" s="11">
        <v>0.1994044533953315</v>
      </c>
      <c r="J9" s="6"/>
      <c r="K9" s="10">
        <v>20501.73</v>
      </c>
      <c r="L9" s="11">
        <v>0.05468627017238801</v>
      </c>
      <c r="M9" s="6"/>
      <c r="N9" s="10">
        <v>24415.56</v>
      </c>
      <c r="O9" s="11">
        <v>0.19090242628305035</v>
      </c>
    </row>
    <row r="10" spans="1:15" s="3" customFormat="1" ht="15">
      <c r="A10" s="6" t="s">
        <v>5</v>
      </c>
      <c r="B10" s="10">
        <v>5797.09</v>
      </c>
      <c r="C10" s="11"/>
      <c r="D10" s="6"/>
      <c r="E10" s="10">
        <v>8232.6</v>
      </c>
      <c r="F10" s="11">
        <v>0.4201263047494519</v>
      </c>
      <c r="G10" s="6"/>
      <c r="H10" s="10">
        <v>8074.87</v>
      </c>
      <c r="I10" s="11">
        <v>-0.019159196365668252</v>
      </c>
      <c r="J10" s="6"/>
      <c r="K10" s="10">
        <v>8626.4</v>
      </c>
      <c r="L10" s="11">
        <v>0.06830202839178832</v>
      </c>
      <c r="M10" s="6"/>
      <c r="N10" s="10">
        <v>10037.89</v>
      </c>
      <c r="O10" s="11">
        <v>0.1636244551609014</v>
      </c>
    </row>
    <row r="11" spans="1:15" s="3" customFormat="1" ht="15">
      <c r="A11" s="12" t="s">
        <v>6</v>
      </c>
      <c r="B11" s="13">
        <v>18468.43</v>
      </c>
      <c r="C11" s="14"/>
      <c r="D11" s="15"/>
      <c r="E11" s="13">
        <v>36749.47</v>
      </c>
      <c r="F11" s="14">
        <v>0.3233155173450043</v>
      </c>
      <c r="G11" s="15"/>
      <c r="H11" s="13">
        <v>40828.47</v>
      </c>
      <c r="I11" s="16">
        <v>0.11099479802021635</v>
      </c>
      <c r="J11" s="17"/>
      <c r="K11" s="18">
        <v>46990.090000000004</v>
      </c>
      <c r="L11" s="16">
        <v>0.15091479058607885</v>
      </c>
      <c r="M11" s="17"/>
      <c r="N11" s="18">
        <v>55287.7</v>
      </c>
      <c r="O11" s="19">
        <v>0.17658212614617236</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8334</v>
      </c>
      <c r="C14" s="11">
        <v>0.19501003728133065</v>
      </c>
      <c r="D14" s="6"/>
      <c r="E14" s="10">
        <v>8075.1900000000005</v>
      </c>
      <c r="F14" s="11">
        <v>-0.03105471562275012</v>
      </c>
      <c r="G14" s="6"/>
      <c r="H14" s="10">
        <v>8659</v>
      </c>
      <c r="I14" s="11">
        <v>0.07229675091236236</v>
      </c>
      <c r="J14" s="23"/>
      <c r="K14" s="10">
        <v>8916</v>
      </c>
      <c r="L14" s="11">
        <v>0.029680101628363553</v>
      </c>
      <c r="M14" s="6"/>
      <c r="N14" s="10">
        <v>11153.73</v>
      </c>
      <c r="O14" s="24">
        <v>0.250979138627187</v>
      </c>
    </row>
    <row r="15" spans="1:15" s="25" customFormat="1" ht="15">
      <c r="A15" s="6" t="s">
        <v>3</v>
      </c>
      <c r="B15" s="10">
        <v>15541.82</v>
      </c>
      <c r="C15" s="11">
        <v>0.12132320845583591</v>
      </c>
      <c r="D15" s="6"/>
      <c r="E15" s="10">
        <v>18323.79</v>
      </c>
      <c r="F15" s="11">
        <v>0.17899898467489658</v>
      </c>
      <c r="G15" s="6"/>
      <c r="H15" s="10">
        <v>20426</v>
      </c>
      <c r="I15" s="11">
        <v>0.11472571995204044</v>
      </c>
      <c r="J15" s="23"/>
      <c r="K15" s="10">
        <v>22157</v>
      </c>
      <c r="L15" s="11">
        <v>0.08474493292862038</v>
      </c>
      <c r="M15" s="6"/>
      <c r="N15" s="10">
        <v>22867</v>
      </c>
      <c r="O15" s="24">
        <v>0.03204404928465045</v>
      </c>
    </row>
    <row r="16" spans="1:15" s="25" customFormat="1" ht="15">
      <c r="A16" s="6" t="s">
        <v>4</v>
      </c>
      <c r="B16" s="10">
        <v>30687.99</v>
      </c>
      <c r="C16" s="11">
        <v>0.25690297498808135</v>
      </c>
      <c r="D16" s="6"/>
      <c r="E16" s="10">
        <v>33090.33</v>
      </c>
      <c r="F16" s="11">
        <v>0.07828274188045552</v>
      </c>
      <c r="G16" s="6"/>
      <c r="H16" s="10">
        <v>40438</v>
      </c>
      <c r="I16" s="11">
        <v>0.22204885838249416</v>
      </c>
      <c r="J16" s="23"/>
      <c r="K16" s="10">
        <v>46211.2</v>
      </c>
      <c r="L16" s="11">
        <v>0.1427667045847964</v>
      </c>
      <c r="M16" s="6"/>
      <c r="N16" s="10">
        <v>43389.18</v>
      </c>
      <c r="O16" s="24">
        <v>-0.061067879648223744</v>
      </c>
    </row>
    <row r="17" spans="1:15" s="25" customFormat="1" ht="15">
      <c r="A17" s="6" t="s">
        <v>5</v>
      </c>
      <c r="B17" s="10">
        <v>11382.27</v>
      </c>
      <c r="C17" s="11">
        <v>0.13393053719456988</v>
      </c>
      <c r="D17" s="6"/>
      <c r="E17" s="10">
        <v>12363</v>
      </c>
      <c r="F17" s="11">
        <v>0.0861629534354746</v>
      </c>
      <c r="G17" s="6"/>
      <c r="H17" s="10">
        <v>13717</v>
      </c>
      <c r="I17" s="11">
        <v>0.10952034295882876</v>
      </c>
      <c r="J17" s="23"/>
      <c r="K17" s="10">
        <v>12204.25</v>
      </c>
      <c r="L17" s="24">
        <v>-0.110282860683823</v>
      </c>
      <c r="M17" s="6"/>
      <c r="N17" s="10">
        <v>14900.29</v>
      </c>
      <c r="O17" s="24">
        <v>0.2209099289182048</v>
      </c>
    </row>
    <row r="18" spans="1:15" s="25" customFormat="1" ht="15">
      <c r="A18" s="12" t="s">
        <v>6</v>
      </c>
      <c r="B18" s="13">
        <v>65946.08</v>
      </c>
      <c r="C18" s="14">
        <v>0.1927803109914141</v>
      </c>
      <c r="D18" s="15"/>
      <c r="E18" s="13">
        <v>71852.31</v>
      </c>
      <c r="F18" s="14">
        <v>0.08956150236678201</v>
      </c>
      <c r="G18" s="15"/>
      <c r="H18" s="13">
        <v>83240</v>
      </c>
      <c r="I18" s="14">
        <v>0.15848745851038057</v>
      </c>
      <c r="J18" s="26"/>
      <c r="K18" s="27">
        <v>89488.45</v>
      </c>
      <c r="L18" s="28">
        <v>0.07506547333012971</v>
      </c>
      <c r="M18" s="15"/>
      <c r="N18" s="13">
        <v>92310.20000000001</v>
      </c>
      <c r="O18" s="30">
        <v>0.03153200217458247</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10008</v>
      </c>
      <c r="C21" s="24">
        <v>-0.10272169041208633</v>
      </c>
      <c r="D21" s="6"/>
      <c r="E21" s="10">
        <v>11417</v>
      </c>
      <c r="F21" s="24">
        <v>0.14078737010391687</v>
      </c>
      <c r="G21" s="6"/>
      <c r="H21" s="10">
        <v>12249</v>
      </c>
      <c r="I21" s="24">
        <v>0.07287378470701586</v>
      </c>
      <c r="J21" s="6"/>
      <c r="K21" s="10">
        <v>17890.56</v>
      </c>
      <c r="L21" s="24">
        <v>0.4605731080088172</v>
      </c>
      <c r="M21" s="6"/>
      <c r="N21" s="10">
        <v>21305.37</v>
      </c>
      <c r="O21" s="24">
        <v>0.19087216945696486</v>
      </c>
    </row>
    <row r="22" spans="1:15" s="3" customFormat="1" ht="15">
      <c r="A22" s="6" t="s">
        <v>3</v>
      </c>
      <c r="B22" s="10">
        <v>24804</v>
      </c>
      <c r="C22" s="24">
        <v>0.0847072200113701</v>
      </c>
      <c r="D22" s="6"/>
      <c r="E22" s="10">
        <v>27138</v>
      </c>
      <c r="F22" s="24">
        <v>0.09409772617319787</v>
      </c>
      <c r="G22" s="6"/>
      <c r="H22" s="10">
        <v>29092</v>
      </c>
      <c r="I22" s="24">
        <v>0.07200235831675142</v>
      </c>
      <c r="J22" s="6"/>
      <c r="K22" s="10">
        <v>38546.07</v>
      </c>
      <c r="L22" s="24">
        <v>0.32497146981988173</v>
      </c>
      <c r="M22" s="6"/>
      <c r="N22" s="10">
        <v>40676.97</v>
      </c>
      <c r="O22" s="24">
        <v>0.055281900333808386</v>
      </c>
    </row>
    <row r="23" spans="1:15" s="3" customFormat="1" ht="15">
      <c r="A23" s="6" t="s">
        <v>4</v>
      </c>
      <c r="B23" s="10">
        <v>50572</v>
      </c>
      <c r="C23" s="24">
        <v>0.16554403655473554</v>
      </c>
      <c r="D23" s="6"/>
      <c r="E23" s="10">
        <v>56383.08</v>
      </c>
      <c r="F23" s="24">
        <v>0.11490706319702605</v>
      </c>
      <c r="G23" s="6"/>
      <c r="H23" s="10">
        <v>67867</v>
      </c>
      <c r="I23" s="24">
        <v>0.20367670584863398</v>
      </c>
      <c r="J23" s="6"/>
      <c r="K23" s="10">
        <v>71855.11</v>
      </c>
      <c r="L23" s="24">
        <v>0.058763611180691656</v>
      </c>
      <c r="M23" s="6"/>
      <c r="N23" s="10">
        <v>73535.95</v>
      </c>
      <c r="O23" s="24">
        <v>0.023392073298614344</v>
      </c>
    </row>
    <row r="24" spans="1:15" s="3" customFormat="1" ht="15">
      <c r="A24" s="6" t="s">
        <v>5</v>
      </c>
      <c r="B24" s="10">
        <v>15952.8</v>
      </c>
      <c r="C24" s="24">
        <v>0.07063688022179423</v>
      </c>
      <c r="D24" s="6"/>
      <c r="E24" s="10">
        <v>18063.95</v>
      </c>
      <c r="F24" s="24">
        <v>0.13233726994634182</v>
      </c>
      <c r="G24" s="6"/>
      <c r="H24" s="10">
        <v>22540.32</v>
      </c>
      <c r="I24" s="24">
        <v>0.24780681966015178</v>
      </c>
      <c r="J24" s="6"/>
      <c r="K24" s="10">
        <v>27186.1</v>
      </c>
      <c r="L24" s="24">
        <v>0.20610976241686005</v>
      </c>
      <c r="M24" s="6"/>
      <c r="N24" s="10">
        <v>26578.24</v>
      </c>
      <c r="O24" s="24">
        <v>-0.022359220336863214</v>
      </c>
    </row>
    <row r="25" spans="1:15" s="3" customFormat="1" ht="15">
      <c r="A25" s="12" t="s">
        <v>6</v>
      </c>
      <c r="B25" s="13">
        <v>101336.8</v>
      </c>
      <c r="C25" s="31">
        <v>0.0977855101603072</v>
      </c>
      <c r="D25" s="15"/>
      <c r="E25" s="13">
        <v>113002.03</v>
      </c>
      <c r="F25" s="31">
        <v>0.11511346322362652</v>
      </c>
      <c r="G25" s="15"/>
      <c r="H25" s="13">
        <v>131748.32</v>
      </c>
      <c r="I25" s="31">
        <v>0.16589339147270193</v>
      </c>
      <c r="J25" s="15"/>
      <c r="K25" s="13">
        <v>155477.84</v>
      </c>
      <c r="L25" s="31">
        <v>0.18011250541942386</v>
      </c>
      <c r="M25" s="15"/>
      <c r="N25" s="13">
        <v>162096.52999999997</v>
      </c>
      <c r="O25" s="30">
        <v>0.042569989395273136</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23169.04</v>
      </c>
      <c r="C28" s="24">
        <v>0.08747419077913231</v>
      </c>
      <c r="D28" s="6"/>
      <c r="E28" s="10">
        <v>20861.99</v>
      </c>
      <c r="F28" s="24">
        <v>-0.09957469105323308</v>
      </c>
      <c r="G28" s="6"/>
      <c r="H28" s="10">
        <v>20436.38</v>
      </c>
      <c r="I28" s="24">
        <v>-0.02040121771700593</v>
      </c>
      <c r="J28" s="6"/>
      <c r="K28" s="10">
        <v>23046.58</v>
      </c>
      <c r="L28" s="24">
        <v>0.1277232073390689</v>
      </c>
      <c r="M28" s="6"/>
      <c r="N28" s="10">
        <v>27773.53</v>
      </c>
      <c r="O28" s="24">
        <v>0.20510418465559735</v>
      </c>
    </row>
    <row r="29" spans="1:15" s="3" customFormat="1" ht="15">
      <c r="A29" s="6" t="s">
        <v>3</v>
      </c>
      <c r="B29" s="10">
        <v>37868.1</v>
      </c>
      <c r="C29" s="24">
        <v>-0.06905307843725829</v>
      </c>
      <c r="D29" s="6"/>
      <c r="E29" s="10">
        <v>40294.26</v>
      </c>
      <c r="F29" s="24">
        <v>0.06406870162485057</v>
      </c>
      <c r="G29" s="6"/>
      <c r="H29" s="10">
        <v>39186.02</v>
      </c>
      <c r="I29" s="24">
        <v>-0.0275036692571102</v>
      </c>
      <c r="J29" s="6"/>
      <c r="K29" s="10">
        <v>45345.6</v>
      </c>
      <c r="L29" s="24">
        <v>0.15718820130240332</v>
      </c>
      <c r="M29" s="6"/>
      <c r="N29" s="10">
        <v>50902.89</v>
      </c>
      <c r="O29" s="24">
        <v>0.12255411770932574</v>
      </c>
    </row>
    <row r="30" spans="1:15" s="3" customFormat="1" ht="15">
      <c r="A30" s="6" t="s">
        <v>4</v>
      </c>
      <c r="B30" s="10">
        <v>78619.71</v>
      </c>
      <c r="C30" s="24">
        <v>0.0691329886946454</v>
      </c>
      <c r="D30" s="6"/>
      <c r="E30" s="10">
        <v>79557.56</v>
      </c>
      <c r="F30" s="24">
        <v>0.011928942500550958</v>
      </c>
      <c r="G30" s="6"/>
      <c r="H30" s="10">
        <v>77091.92</v>
      </c>
      <c r="I30" s="24">
        <v>-0.03099190070685928</v>
      </c>
      <c r="J30" s="6"/>
      <c r="K30" s="10">
        <v>96077.85</v>
      </c>
      <c r="L30" s="24">
        <v>0.2462765228833321</v>
      </c>
      <c r="M30" s="6"/>
      <c r="N30" s="10">
        <v>98536.22</v>
      </c>
      <c r="O30" s="24">
        <v>0.025587271155630514</v>
      </c>
    </row>
    <row r="31" spans="1:15" s="3" customFormat="1" ht="15">
      <c r="A31" s="6" t="s">
        <v>5</v>
      </c>
      <c r="B31" s="10">
        <v>27235.62</v>
      </c>
      <c r="C31" s="24">
        <v>0.02473376717194206</v>
      </c>
      <c r="D31" s="6"/>
      <c r="E31" s="10">
        <v>24394.72</v>
      </c>
      <c r="F31" s="24">
        <v>-0.10430825514528393</v>
      </c>
      <c r="G31" s="6"/>
      <c r="H31" s="10">
        <v>25296.2</v>
      </c>
      <c r="I31" s="24">
        <v>0.03695389822059854</v>
      </c>
      <c r="J31" s="6"/>
      <c r="K31" s="10">
        <v>30934.22</v>
      </c>
      <c r="L31" s="24">
        <v>0.22288011638111654</v>
      </c>
      <c r="M31" s="6"/>
      <c r="N31" s="10">
        <v>32828.28</v>
      </c>
      <c r="O31" s="24">
        <v>0.06122863288616935</v>
      </c>
    </row>
    <row r="32" spans="1:15" s="3" customFormat="1" ht="15">
      <c r="A32" s="12" t="s">
        <v>6</v>
      </c>
      <c r="B32" s="13">
        <v>166892.47</v>
      </c>
      <c r="C32" s="31">
        <v>0.02958693810410397</v>
      </c>
      <c r="D32" s="15"/>
      <c r="E32" s="13">
        <v>165108.53</v>
      </c>
      <c r="F32" s="31">
        <v>-0.010689158114802916</v>
      </c>
      <c r="G32" s="15"/>
      <c r="H32" s="13">
        <v>162010.52000000002</v>
      </c>
      <c r="I32" s="31">
        <v>-0.01876347636309269</v>
      </c>
      <c r="J32" s="15"/>
      <c r="K32" s="13">
        <v>195404.25</v>
      </c>
      <c r="L32" s="31">
        <v>0.2061207506771781</v>
      </c>
      <c r="M32" s="15"/>
      <c r="N32" s="13">
        <v>210040.92</v>
      </c>
      <c r="O32" s="30">
        <v>0.07490456323237603</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26413.06</v>
      </c>
      <c r="C35" s="24">
        <v>-0.04898441069608356</v>
      </c>
      <c r="D35" s="6"/>
      <c r="E35" s="10">
        <v>27971.47</v>
      </c>
      <c r="F35" s="24">
        <v>0.05900149395791324</v>
      </c>
      <c r="G35" s="6"/>
      <c r="H35" s="10">
        <v>22932.69</v>
      </c>
      <c r="I35" s="24">
        <v>-0.18013997834221807</v>
      </c>
      <c r="J35" s="6"/>
      <c r="K35" s="10">
        <v>24269.97</v>
      </c>
      <c r="L35" s="24">
        <v>0.058313263729636716</v>
      </c>
      <c r="M35" s="29"/>
      <c r="N35" s="10">
        <v>25575.89</v>
      </c>
      <c r="O35" s="24">
        <v>0.05380805991931585</v>
      </c>
    </row>
    <row r="36" spans="1:15" s="25" customFormat="1" ht="15">
      <c r="A36" s="6" t="s">
        <v>3</v>
      </c>
      <c r="B36" s="10">
        <v>53642.84</v>
      </c>
      <c r="C36" s="24">
        <v>0.053827002749745584</v>
      </c>
      <c r="D36" s="6"/>
      <c r="E36" s="10">
        <v>56376.54</v>
      </c>
      <c r="F36" s="24">
        <v>0.05096113479450388</v>
      </c>
      <c r="G36" s="6"/>
      <c r="H36" s="10">
        <v>50130.38</v>
      </c>
      <c r="I36" s="24">
        <v>-0.11079360315478749</v>
      </c>
      <c r="J36" s="6"/>
      <c r="K36" s="10">
        <v>48527.91</v>
      </c>
      <c r="L36" s="24">
        <v>-0.03196604534017085</v>
      </c>
      <c r="M36" s="29"/>
      <c r="N36" s="10">
        <v>48016.99</v>
      </c>
      <c r="O36" s="24">
        <v>-0.010528374290176633</v>
      </c>
    </row>
    <row r="37" spans="1:15" s="25" customFormat="1" ht="15">
      <c r="A37" s="6" t="s">
        <v>4</v>
      </c>
      <c r="B37" s="10">
        <v>108377.08</v>
      </c>
      <c r="C37" s="24">
        <v>0.09987048417323093</v>
      </c>
      <c r="D37" s="6"/>
      <c r="E37" s="10">
        <v>105346.21</v>
      </c>
      <c r="F37" s="24">
        <v>-0.027965968450155653</v>
      </c>
      <c r="G37" s="6"/>
      <c r="H37" s="10">
        <v>94113.52</v>
      </c>
      <c r="I37" s="24">
        <v>-0.10662642728200665</v>
      </c>
      <c r="J37" s="6"/>
      <c r="K37" s="10">
        <v>111238.78</v>
      </c>
      <c r="L37" s="24">
        <v>0.18196386661555103</v>
      </c>
      <c r="M37" s="29"/>
      <c r="N37" s="10">
        <v>121379.78</v>
      </c>
      <c r="O37" s="24">
        <v>0.09116425045294456</v>
      </c>
    </row>
    <row r="38" spans="1:15" s="25" customFormat="1" ht="15">
      <c r="A38" s="6" t="s">
        <v>5</v>
      </c>
      <c r="B38" s="10">
        <v>36243.6</v>
      </c>
      <c r="C38" s="24">
        <v>0.10403591050155536</v>
      </c>
      <c r="D38" s="6"/>
      <c r="E38" s="10">
        <v>30920.72</v>
      </c>
      <c r="F38" s="24">
        <v>-0.14686399805758804</v>
      </c>
      <c r="G38" s="6"/>
      <c r="H38" s="10">
        <v>29442.45</v>
      </c>
      <c r="I38" s="24">
        <v>-0.04780839514733164</v>
      </c>
      <c r="J38" s="6"/>
      <c r="K38" s="10">
        <v>30136.34</v>
      </c>
      <c r="L38" s="24">
        <v>0.023567671847961002</v>
      </c>
      <c r="M38" s="29"/>
      <c r="N38" s="10">
        <v>32743.52</v>
      </c>
      <c r="O38" s="24">
        <v>0.08651282803419394</v>
      </c>
    </row>
    <row r="39" spans="1:15" s="25" customFormat="1" ht="15">
      <c r="A39" s="12" t="s">
        <v>6</v>
      </c>
      <c r="B39" s="13">
        <v>224676.58</v>
      </c>
      <c r="C39" s="28">
        <v>0.06968004139383875</v>
      </c>
      <c r="D39" s="15"/>
      <c r="E39" s="13">
        <v>220614.94000000003</v>
      </c>
      <c r="F39" s="28">
        <v>-0.01807771864784463</v>
      </c>
      <c r="G39" s="15"/>
      <c r="H39" s="13">
        <v>196619.04</v>
      </c>
      <c r="I39" s="28">
        <v>-0.10876824570448411</v>
      </c>
      <c r="J39" s="15"/>
      <c r="K39" s="13">
        <v>214173</v>
      </c>
      <c r="L39" s="28">
        <v>0.08927904438959722</v>
      </c>
      <c r="M39" s="15"/>
      <c r="N39" s="13">
        <v>227716.18</v>
      </c>
      <c r="O39" s="33">
        <v>0.06323476815471601</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24679.82</v>
      </c>
      <c r="C42" s="24">
        <v>-0.035035730916890856</v>
      </c>
      <c r="D42" s="6"/>
      <c r="E42" s="10">
        <v>23734.38</v>
      </c>
      <c r="F42" s="24">
        <v>-0.038308221048613755</v>
      </c>
      <c r="G42" s="6"/>
      <c r="H42" s="34">
        <v>28663.01</v>
      </c>
      <c r="I42" s="35">
        <v>0.20765783643811203</v>
      </c>
      <c r="J42" s="29"/>
      <c r="K42" s="34">
        <v>32429.98</v>
      </c>
      <c r="L42" s="35">
        <v>0.13142269426693154</v>
      </c>
      <c r="M42" s="29"/>
      <c r="N42" s="34">
        <v>34966.93</v>
      </c>
      <c r="O42" s="24">
        <v>0.07822854038146188</v>
      </c>
    </row>
    <row r="43" spans="1:15" s="3" customFormat="1" ht="15">
      <c r="A43" s="6" t="s">
        <v>3</v>
      </c>
      <c r="B43" s="10">
        <v>51087.97</v>
      </c>
      <c r="C43" s="24">
        <v>0.06395611220111888</v>
      </c>
      <c r="D43" s="6"/>
      <c r="E43" s="10">
        <v>55655.91</v>
      </c>
      <c r="F43" s="24">
        <v>0.08941322193855035</v>
      </c>
      <c r="G43" s="6"/>
      <c r="H43" s="34">
        <v>60540.87</v>
      </c>
      <c r="I43" s="35">
        <v>0.08777073270385838</v>
      </c>
      <c r="J43" s="29"/>
      <c r="K43" s="34">
        <v>66494.22</v>
      </c>
      <c r="L43" s="35">
        <v>0.09833604968015819</v>
      </c>
      <c r="M43" s="29"/>
      <c r="N43" s="34">
        <v>91953.95</v>
      </c>
      <c r="O43" s="24">
        <v>0.38288636215298105</v>
      </c>
    </row>
    <row r="44" spans="1:15" s="3" customFormat="1" ht="15">
      <c r="A44" s="6" t="s">
        <v>4</v>
      </c>
      <c r="B44" s="10">
        <v>137114.54</v>
      </c>
      <c r="C44" s="24">
        <v>0.12963246431983985</v>
      </c>
      <c r="D44" s="6"/>
      <c r="E44" s="10">
        <v>144088.83</v>
      </c>
      <c r="F44" s="24">
        <v>0.05086470041762149</v>
      </c>
      <c r="G44" s="6"/>
      <c r="H44" s="34">
        <v>137571.03</v>
      </c>
      <c r="I44" s="35">
        <v>-0.04523459590864878</v>
      </c>
      <c r="J44" s="29"/>
      <c r="K44" s="34">
        <v>155359.58</v>
      </c>
      <c r="L44" s="35">
        <v>0.12930447638576223</v>
      </c>
      <c r="M44" s="29"/>
      <c r="N44" s="34">
        <v>179712.22</v>
      </c>
      <c r="O44" s="24">
        <v>0.1567501662916443</v>
      </c>
    </row>
    <row r="45" spans="1:15" s="3" customFormat="1" ht="15">
      <c r="A45" s="6" t="s">
        <v>5</v>
      </c>
      <c r="B45" s="10">
        <v>34279.59</v>
      </c>
      <c r="C45" s="24">
        <v>0.046912182929629925</v>
      </c>
      <c r="D45" s="6"/>
      <c r="E45" s="10">
        <v>35876.57</v>
      </c>
      <c r="F45" s="24">
        <v>0.046586904919224625</v>
      </c>
      <c r="G45" s="6"/>
      <c r="H45" s="34">
        <v>39029.76</v>
      </c>
      <c r="I45" s="35">
        <v>0.08788995157563843</v>
      </c>
      <c r="J45" s="29"/>
      <c r="K45" s="34">
        <v>49594.08</v>
      </c>
      <c r="L45" s="35">
        <v>0.2706734553325462</v>
      </c>
      <c r="M45" s="29"/>
      <c r="N45" s="34">
        <v>58954.91</v>
      </c>
      <c r="O45" s="24">
        <v>0.18874893938954007</v>
      </c>
    </row>
    <row r="46" spans="1:15" s="3" customFormat="1" ht="15">
      <c r="A46" s="12" t="s">
        <v>6</v>
      </c>
      <c r="B46" s="13">
        <v>247161.92</v>
      </c>
      <c r="C46" s="31">
        <v>0.08539463467198519</v>
      </c>
      <c r="D46" s="15"/>
      <c r="E46" s="13">
        <v>259355.69</v>
      </c>
      <c r="F46" s="31">
        <v>0.04933514839179105</v>
      </c>
      <c r="G46" s="15"/>
      <c r="H46" s="13">
        <v>265804.67</v>
      </c>
      <c r="I46" s="31">
        <v>0.024865388532636323</v>
      </c>
      <c r="J46" s="15"/>
      <c r="K46" s="13">
        <v>303877.86</v>
      </c>
      <c r="L46" s="31">
        <v>0.1432374758502174</v>
      </c>
      <c r="M46" s="15"/>
      <c r="N46" s="13">
        <v>365588.01</v>
      </c>
      <c r="O46" s="30">
        <v>0.20307550540207184</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44">
        <v>47122.63</v>
      </c>
      <c r="C49" s="42">
        <v>0.34763417892277065</v>
      </c>
      <c r="D49" s="43"/>
      <c r="E49" s="44">
        <v>39338.35</v>
      </c>
      <c r="F49" s="42">
        <v>-0.16519196827511537</v>
      </c>
      <c r="G49" s="43"/>
      <c r="H49" s="44">
        <v>54960.91</v>
      </c>
      <c r="I49" s="42">
        <v>0.3971330775185031</v>
      </c>
      <c r="J49" s="43"/>
      <c r="K49" s="44">
        <f>'[1]Sheet1'!$B$67</f>
        <v>55982.39</v>
      </c>
      <c r="L49" s="45">
        <f>IF(AND(K49=0),"(+0%)",(K49-H49)/H49)</f>
        <v>0.018585572909909896</v>
      </c>
      <c r="M49" s="46"/>
      <c r="N49" s="44">
        <f>'[1]Sheet1'!$H$67</f>
        <v>106439.09</v>
      </c>
      <c r="O49" s="42">
        <f>IF(AND(N49=0),"(+0%)",(N49-K49)/K49)</f>
        <v>0.9012959253793916</v>
      </c>
    </row>
    <row r="50" spans="1:15" s="25" customFormat="1" ht="15">
      <c r="A50" s="6" t="s">
        <v>3</v>
      </c>
      <c r="B50" s="44">
        <v>97177.17</v>
      </c>
      <c r="C50" s="42">
        <v>0.05680256258703407</v>
      </c>
      <c r="D50" s="43"/>
      <c r="E50" s="44">
        <v>119795.2</v>
      </c>
      <c r="F50" s="42">
        <v>0.2327504495140165</v>
      </c>
      <c r="G50" s="43"/>
      <c r="H50" s="44">
        <v>138381.01</v>
      </c>
      <c r="I50" s="42">
        <v>0.15514653341703183</v>
      </c>
      <c r="J50" s="43"/>
      <c r="K50" s="44">
        <f>'[1]Sheet1'!$C$67</f>
        <v>77555</v>
      </c>
      <c r="L50" s="45">
        <f>IF(AND(K50=0),"(+0%)",(K50-H50)/H50)</f>
        <v>-0.43955460362661036</v>
      </c>
      <c r="M50" s="46"/>
      <c r="N50" s="44">
        <f>'[1]Sheet1'!$I$67</f>
        <v>222395.7</v>
      </c>
      <c r="O50" s="42">
        <f>IF(AND(N50=0),"(+0%)",(N50-K50)/K50)</f>
        <v>1.8675868738314745</v>
      </c>
    </row>
    <row r="51" spans="1:15" s="25" customFormat="1" ht="15">
      <c r="A51" s="6" t="s">
        <v>4</v>
      </c>
      <c r="B51" s="44">
        <v>198511.68</v>
      </c>
      <c r="C51" s="42">
        <v>0.1046086904941689</v>
      </c>
      <c r="D51" s="43"/>
      <c r="E51" s="44">
        <v>226325.88</v>
      </c>
      <c r="F51" s="42">
        <v>0.1401136698858224</v>
      </c>
      <c r="G51" s="43"/>
      <c r="H51" s="44">
        <v>245063.8</v>
      </c>
      <c r="I51" s="42">
        <v>0.082791769107448</v>
      </c>
      <c r="J51" s="43"/>
      <c r="K51" s="44">
        <f>'[1]Sheet1'!$D$67</f>
        <v>261105.65</v>
      </c>
      <c r="L51" s="45">
        <f>IF(AND(K51=0),"(+0%)",(K51-H51)/H51)</f>
        <v>0.06545989248514063</v>
      </c>
      <c r="M51" s="46"/>
      <c r="N51" s="44">
        <f>'[1]Sheet1'!$J$67</f>
        <v>338252.85</v>
      </c>
      <c r="O51" s="42">
        <f>IF(AND(N51=0),"(+0%)",(N51-K51)/K51)</f>
        <v>0.2954635412906614</v>
      </c>
    </row>
    <row r="52" spans="1:15" s="25" customFormat="1" ht="15">
      <c r="A52" s="6" t="s">
        <v>5</v>
      </c>
      <c r="B52" s="44">
        <v>80596.42</v>
      </c>
      <c r="C52" s="42">
        <v>0.3670857948896876</v>
      </c>
      <c r="D52" s="43"/>
      <c r="E52" s="44">
        <v>96177.92</v>
      </c>
      <c r="F52" s="42">
        <v>0.1933274455614778</v>
      </c>
      <c r="G52" s="43"/>
      <c r="H52" s="44">
        <v>97587.71</v>
      </c>
      <c r="I52" s="42">
        <v>0.01465814606928501</v>
      </c>
      <c r="J52" s="43"/>
      <c r="K52" s="44">
        <f>'[1]Sheet1'!$E$67</f>
        <v>132894.47</v>
      </c>
      <c r="L52" s="45">
        <f>IF(AND(K52=0),"(+0%)",(K52-H52)/H52)</f>
        <v>0.361795148180032</v>
      </c>
      <c r="M52" s="46"/>
      <c r="N52" s="44">
        <f>'[1]Sheet1'!$K$67</f>
        <v>189666.06</v>
      </c>
      <c r="O52" s="42">
        <f>IF(AND(N52=0),"(+0%)",(N52-K52)/K52)</f>
        <v>0.427193020145985</v>
      </c>
    </row>
    <row r="53" spans="1:15" s="25" customFormat="1" ht="15">
      <c r="A53" s="38" t="s">
        <v>6</v>
      </c>
      <c r="B53" s="49">
        <v>423407.89999999997</v>
      </c>
      <c r="C53" s="47">
        <v>0.15815587059323952</v>
      </c>
      <c r="D53" s="48"/>
      <c r="E53" s="49">
        <v>481637.35</v>
      </c>
      <c r="F53" s="47">
        <v>0.13752565788215104</v>
      </c>
      <c r="G53" s="48"/>
      <c r="H53" s="49">
        <v>535993.4299999999</v>
      </c>
      <c r="I53" s="47">
        <v>0.11285686211835515</v>
      </c>
      <c r="J53" s="48"/>
      <c r="K53" s="50">
        <f>SUM(K49:K52)</f>
        <v>527537.51</v>
      </c>
      <c r="L53" s="51">
        <f>IF((K53=0),"(+0%)",IF((K50=0),((K49-H49)/H49),IF((K51=0),((K49+K50)-(H49+H50))/(H49+H50),IF((K52=0),((K49+K50+K51)-(H49+H50+H51))/(H49+H50+H51),(K53-H53)/H53))))</f>
        <v>-0.01577616352498934</v>
      </c>
      <c r="M53" s="52"/>
      <c r="N53" s="49">
        <f>SUM(N49:N52)</f>
        <v>856753.7</v>
      </c>
      <c r="O53" s="53">
        <f>IF((N53=0),"(+0%)",IF((N50=0),((N49-K49)/K49),IF((N51=0),((N49+N50)-(K49+K50))/(K49+K50),IF((N52=0),((N49+N50+N51)-(K49+K50+K51))/(K49+K50+K51),(N53-K53)/K53))))</f>
        <v>0.6240621448889956</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44">
        <f>'[1]Sheet1'!$N$67</f>
        <v>162121.52</v>
      </c>
      <c r="C56" s="42">
        <f>IF(AND(B56=0),"(+0%)",(B56-N49)/N49)</f>
        <v>0.5231389144721172</v>
      </c>
      <c r="D56" s="43"/>
      <c r="E56" s="44">
        <f>'[2]Sheet1'!$B$69</f>
        <v>129050.94</v>
      </c>
      <c r="F56" s="42">
        <f>IF(AND(E56=0),"(+0%)",(E56-B56)/B56)</f>
        <v>-0.20398636775672957</v>
      </c>
      <c r="G56" s="43"/>
      <c r="H56" s="44">
        <f>'[2]Sheet1'!$H$69</f>
        <v>0</v>
      </c>
      <c r="I56" s="42" t="str">
        <f>IF(AND(H56=0),"(+0%)",(H56-E56)/E56)</f>
        <v>(+0%)</v>
      </c>
      <c r="J56" s="43"/>
      <c r="K56" s="44">
        <f>'[2]Sheet1'!$N$69</f>
        <v>0</v>
      </c>
      <c r="L56" s="45" t="str">
        <f>IF(AND(K56=0),"(+0%)",(K56-H56)/H56)</f>
        <v>(+0%)</v>
      </c>
      <c r="M56" s="46"/>
      <c r="N56" s="44">
        <v>0</v>
      </c>
      <c r="O56" s="42" t="str">
        <f>IF(AND(N56=0),"(+0%)",(N56-K56)/K56)</f>
        <v>(+0%)</v>
      </c>
    </row>
    <row r="57" spans="1:15" s="25" customFormat="1" ht="15">
      <c r="A57" s="6" t="s">
        <v>3</v>
      </c>
      <c r="B57" s="44">
        <f>'[1]Sheet1'!$O$67</f>
        <v>262564.54</v>
      </c>
      <c r="C57" s="42">
        <f>IF(AND(B57=0),"(+0%)",(B57-N50)/N50)</f>
        <v>0.18061877994943232</v>
      </c>
      <c r="D57" s="43"/>
      <c r="E57" s="44">
        <f>'[2]Sheet1'!$C$69</f>
        <v>262691.71</v>
      </c>
      <c r="F57" s="42">
        <f>IF(AND(E57=0),"(+0%)",(E57-B57)/B57)</f>
        <v>0.0004843380602728835</v>
      </c>
      <c r="G57" s="43"/>
      <c r="H57" s="44">
        <f>'[2]Sheet1'!$I$69</f>
        <v>0</v>
      </c>
      <c r="I57" s="42" t="str">
        <f>IF(AND(H57=0),"(+0%)",(H57-E57)/E57)</f>
        <v>(+0%)</v>
      </c>
      <c r="J57" s="43"/>
      <c r="K57" s="44">
        <f>'[2]Sheet1'!$O$69</f>
        <v>0</v>
      </c>
      <c r="L57" s="45" t="str">
        <f>IF(AND(K57=0),"(+0%)",(K57-H57)/H57)</f>
        <v>(+0%)</v>
      </c>
      <c r="M57" s="46"/>
      <c r="N57" s="44">
        <v>0</v>
      </c>
      <c r="O57" s="42" t="str">
        <f>IF(AND(N57=0),"(+0%)",(N57-K57)/K57)</f>
        <v>(+0%)</v>
      </c>
    </row>
    <row r="58" spans="1:15" ht="15">
      <c r="A58" s="6" t="s">
        <v>4</v>
      </c>
      <c r="B58" s="44">
        <f>'[1]Sheet1'!$P$67</f>
        <v>374458.47</v>
      </c>
      <c r="C58" s="42">
        <f>IF(AND(B58=0),"(+0%)",(B58-N51)/N51)</f>
        <v>0.10703714691539183</v>
      </c>
      <c r="D58" s="43"/>
      <c r="E58" s="44">
        <f>'[2]Sheet1'!$D$69</f>
        <v>398678.22</v>
      </c>
      <c r="F58" s="42">
        <f>IF(AND(E58=0),"(+0%)",(E58-B58)/B58)</f>
        <v>0.064679402231174</v>
      </c>
      <c r="G58" s="43"/>
      <c r="H58" s="44">
        <f>'[2]Sheet1'!$J$69</f>
        <v>0</v>
      </c>
      <c r="I58" s="42" t="str">
        <f>IF(AND(H58=0),"(+0%)",(H58-E58)/E58)</f>
        <v>(+0%)</v>
      </c>
      <c r="J58" s="43"/>
      <c r="K58" s="44">
        <f>'[2]Sheet1'!$P$69</f>
        <v>0</v>
      </c>
      <c r="L58" s="45" t="str">
        <f>IF(AND(K58=0),"(+0%)",(K58-H58)/H58)</f>
        <v>(+0%)</v>
      </c>
      <c r="M58" s="46"/>
      <c r="N58" s="44">
        <v>0</v>
      </c>
      <c r="O58" s="42" t="str">
        <f>IF(AND(N58=0),"(+0%)",(N58-K58)/K58)</f>
        <v>(+0%)</v>
      </c>
    </row>
    <row r="59" spans="1:15" ht="15">
      <c r="A59" s="6" t="s">
        <v>5</v>
      </c>
      <c r="B59" s="44">
        <f>'[1]Sheet1'!$Q$67</f>
        <v>183844.86</v>
      </c>
      <c r="C59" s="42">
        <f>IF(AND(B59=0),"(+0%)",(B59-N52)/N52)</f>
        <v>-0.030691838065281748</v>
      </c>
      <c r="D59" s="43"/>
      <c r="E59" s="44">
        <f>'[2]Sheet1'!$E$69</f>
        <v>180033.76</v>
      </c>
      <c r="F59" s="42">
        <f>IF(AND(E59=0),"(+0%)",(E59-B59)/B59)</f>
        <v>-0.02072997852645963</v>
      </c>
      <c r="G59" s="43"/>
      <c r="H59" s="44">
        <f>'[2]Sheet1'!$K$69</f>
        <v>0</v>
      </c>
      <c r="I59" s="42" t="str">
        <f>IF(AND(H59=0),"(+0%)",(H59-E59)/E59)</f>
        <v>(+0%)</v>
      </c>
      <c r="J59" s="43"/>
      <c r="K59" s="44">
        <f>'[2]Sheet1'!$Q$69</f>
        <v>0</v>
      </c>
      <c r="L59" s="45" t="str">
        <f>IF(AND(K59=0),"(+0%)",(K59-H59)/H59)</f>
        <v>(+0%)</v>
      </c>
      <c r="M59" s="46"/>
      <c r="N59" s="44">
        <v>0</v>
      </c>
      <c r="O59" s="42" t="str">
        <f>IF(AND(N59=0),"(+0%)",(N59-K59)/K59)</f>
        <v>(+0%)</v>
      </c>
    </row>
    <row r="60" spans="1:15" ht="15">
      <c r="A60" s="38" t="s">
        <v>6</v>
      </c>
      <c r="B60" s="49">
        <f>SUM(B56:B59)</f>
        <v>982989.3899999999</v>
      </c>
      <c r="C60" s="47">
        <f>IF((B60=0),"(+0%)",IF((B57=0),((B56-N49)/N49),IF((B58=0),((B56+B57)-(N49+N50))/(N49+N50),IF((B59=0),((B56+B57+B58)-(N49+N50+N51))/(N49+N50+N51),(B60-N53)/N53))))</f>
        <v>0.14734186733013227</v>
      </c>
      <c r="D60" s="48"/>
      <c r="E60" s="49">
        <f>SUM(E56:E59)</f>
        <v>970454.63</v>
      </c>
      <c r="F60" s="47">
        <f>IF((E60=0),"(+0%)",IF((E57=0),((E56-B56)/B56),IF((E58=0),((E56+E57)-(B56+B57))/(B56+B57),IF((E59=0),((E56+E57+E58)-(B56+B57+B58))/(B56+B57+B58),(E60-B60)/B60))))</f>
        <v>-0.012751673748991221</v>
      </c>
      <c r="G60" s="48"/>
      <c r="H60" s="49">
        <f>SUM(H56:H59)</f>
        <v>0</v>
      </c>
      <c r="I60" s="47" t="str">
        <f>IF((H60=0),"(+0%)",IF((H57=0),((H56-E56)/E56),IF((H58=0),((H56+H57)-(E56+E57))/(E56+E57),IF((H59=0),((H56+H57+H58)-(E56+E57+E58))/(E56+E57+E58),(H60-E60)/E60))))</f>
        <v>(+0%)</v>
      </c>
      <c r="J60" s="48"/>
      <c r="K60" s="50">
        <f>SUM(K56:K59)</f>
        <v>0</v>
      </c>
      <c r="L60" s="51" t="str">
        <f>IF((K60=0),"(+0%)",IF((K57=0),((K56-H56)/H56),IF((K58=0),((K56+K57)-(H56+H57))/(H56+H57),IF((K59=0),((K56+K57+K58)-(H56+H57+H58))/(H56+H57+H58),(K60-H60)/H60))))</f>
        <v>(+0%)</v>
      </c>
      <c r="M60" s="52"/>
      <c r="N60" s="49">
        <f>SUM(N56:N59)</f>
        <v>0</v>
      </c>
      <c r="O60" s="53"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oddFooter>&amp;C
</oddFooter>
  </headerFooter>
  <ignoredErrors>
    <ignoredError sqref="E60 H60 K60 N60" formulaRange="1"/>
  </ignoredErrors>
</worksheet>
</file>

<file path=xl/worksheets/sheet8.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6">
      <selection activeCell="E56" sqref="E56"/>
    </sheetView>
  </sheetViews>
  <sheetFormatPr defaultColWidth="9.140625" defaultRowHeight="12.75"/>
  <cols>
    <col min="1" max="1" width="13.140625" style="6" customWidth="1"/>
    <col min="2" max="2" width="10.57421875" style="6" customWidth="1"/>
    <col min="3" max="3" width="8.8515625" style="6" customWidth="1"/>
    <col min="4" max="4" width="4.8515625" style="6" customWidth="1"/>
    <col min="5" max="5" width="12.421875" style="6" customWidth="1"/>
    <col min="6" max="6" width="10.140625" style="6" customWidth="1"/>
    <col min="7" max="7" width="4.7109375" style="6" customWidth="1"/>
    <col min="8" max="8" width="10.57421875" style="6" customWidth="1"/>
    <col min="9" max="9" width="9.7109375" style="6" customWidth="1"/>
    <col min="10" max="10" width="4.8515625" style="6" customWidth="1"/>
    <col min="11" max="11" width="11.57421875" style="29" bestFit="1" customWidth="1"/>
    <col min="12" max="12" width="9.7109375" style="29" customWidth="1"/>
    <col min="13" max="13" width="4.140625" style="29" customWidth="1"/>
    <col min="14" max="14" width="11.57421875" style="6" bestFit="1" customWidth="1"/>
    <col min="15" max="15" width="10.28125" style="6" customWidth="1"/>
    <col min="16" max="16384" width="9.140625" style="29" customWidth="1"/>
  </cols>
  <sheetData>
    <row r="1" spans="1:15" s="32" customFormat="1" ht="18">
      <c r="A1" s="1" t="s">
        <v>13</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14</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1815</v>
      </c>
      <c r="F7" s="11"/>
      <c r="G7" s="6"/>
      <c r="H7" s="10">
        <v>3351</v>
      </c>
      <c r="I7" s="11">
        <v>0.8462809917355372</v>
      </c>
      <c r="J7" s="6"/>
      <c r="K7" s="10">
        <v>3334</v>
      </c>
      <c r="L7" s="11">
        <v>-0.00507311250373023</v>
      </c>
      <c r="M7" s="6"/>
      <c r="N7" s="10">
        <v>2471</v>
      </c>
      <c r="O7" s="11">
        <v>-0.25884823035392923</v>
      </c>
    </row>
    <row r="8" spans="1:15" s="3" customFormat="1" ht="15">
      <c r="A8" s="6" t="s">
        <v>3</v>
      </c>
      <c r="B8" s="10"/>
      <c r="C8" s="11"/>
      <c r="D8" s="6"/>
      <c r="E8" s="10">
        <v>4451</v>
      </c>
      <c r="F8" s="11"/>
      <c r="G8" s="6"/>
      <c r="H8" s="10">
        <v>4879</v>
      </c>
      <c r="I8" s="11">
        <v>0.09615816670411144</v>
      </c>
      <c r="J8" s="6"/>
      <c r="K8" s="10">
        <v>5617</v>
      </c>
      <c r="L8" s="11">
        <v>0.15126050420168066</v>
      </c>
      <c r="M8" s="6"/>
      <c r="N8" s="10">
        <v>5094</v>
      </c>
      <c r="O8" s="11">
        <v>-0.09311020117500445</v>
      </c>
    </row>
    <row r="9" spans="1:15" s="3" customFormat="1" ht="15">
      <c r="A9" s="6" t="s">
        <v>4</v>
      </c>
      <c r="B9" s="10">
        <v>5349</v>
      </c>
      <c r="C9" s="11"/>
      <c r="D9" s="6"/>
      <c r="E9" s="10">
        <v>5736</v>
      </c>
      <c r="F9" s="11">
        <v>0.0723499719573752</v>
      </c>
      <c r="G9" s="6"/>
      <c r="H9" s="10">
        <v>6587</v>
      </c>
      <c r="I9" s="11">
        <v>0.14836122733612273</v>
      </c>
      <c r="J9" s="6"/>
      <c r="K9" s="10">
        <v>7025</v>
      </c>
      <c r="L9" s="11">
        <v>0.06649461059662973</v>
      </c>
      <c r="M9" s="6"/>
      <c r="N9" s="10">
        <v>9086</v>
      </c>
      <c r="O9" s="11">
        <v>0.29338078291814945</v>
      </c>
    </row>
    <row r="10" spans="1:15" s="3" customFormat="1" ht="15">
      <c r="A10" s="6" t="s">
        <v>5</v>
      </c>
      <c r="B10" s="10">
        <v>2510</v>
      </c>
      <c r="C10" s="11"/>
      <c r="D10" s="6"/>
      <c r="E10" s="10">
        <v>6693</v>
      </c>
      <c r="F10" s="11">
        <v>1.6665338645418326</v>
      </c>
      <c r="G10" s="6"/>
      <c r="H10" s="10">
        <v>4875</v>
      </c>
      <c r="I10" s="11">
        <v>-0.27162707306140743</v>
      </c>
      <c r="J10" s="6"/>
      <c r="K10" s="10">
        <v>4775</v>
      </c>
      <c r="L10" s="11">
        <v>-0.020512820512820513</v>
      </c>
      <c r="M10" s="6"/>
      <c r="N10" s="10">
        <v>5894</v>
      </c>
      <c r="O10" s="11">
        <v>0.2343455497382199</v>
      </c>
    </row>
    <row r="11" spans="1:15" s="3" customFormat="1" ht="15">
      <c r="A11" s="12" t="s">
        <v>6</v>
      </c>
      <c r="B11" s="13">
        <v>7859</v>
      </c>
      <c r="C11" s="14"/>
      <c r="D11" s="15"/>
      <c r="E11" s="13">
        <v>18695</v>
      </c>
      <c r="F11" s="14">
        <v>0.5814989184374603</v>
      </c>
      <c r="G11" s="15"/>
      <c r="H11" s="13">
        <v>19692</v>
      </c>
      <c r="I11" s="16">
        <v>0.05332976731746456</v>
      </c>
      <c r="J11" s="17"/>
      <c r="K11" s="18">
        <v>20751</v>
      </c>
      <c r="L11" s="16">
        <v>0.053778184034125535</v>
      </c>
      <c r="M11" s="17"/>
      <c r="N11" s="18">
        <v>22545</v>
      </c>
      <c r="O11" s="19">
        <v>0.08645366488362007</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3233</v>
      </c>
      <c r="C14" s="11">
        <v>0.3083771752326993</v>
      </c>
      <c r="D14" s="6"/>
      <c r="E14" s="10">
        <v>4394.25</v>
      </c>
      <c r="F14" s="11">
        <v>0.35918651407361585</v>
      </c>
      <c r="G14" s="6"/>
      <c r="H14" s="10">
        <v>4747</v>
      </c>
      <c r="I14" s="11">
        <v>0.08027535984525232</v>
      </c>
      <c r="J14" s="23"/>
      <c r="K14" s="10">
        <v>5657</v>
      </c>
      <c r="L14" s="11">
        <v>0.1917000210659364</v>
      </c>
      <c r="M14" s="6"/>
      <c r="N14" s="10">
        <v>5761</v>
      </c>
      <c r="O14" s="24">
        <v>0.018384302633904896</v>
      </c>
    </row>
    <row r="15" spans="1:15" s="25" customFormat="1" ht="15">
      <c r="A15" s="6" t="s">
        <v>3</v>
      </c>
      <c r="B15" s="10">
        <v>7561</v>
      </c>
      <c r="C15" s="11">
        <v>0.4842952493129172</v>
      </c>
      <c r="D15" s="6"/>
      <c r="E15" s="10">
        <v>7930.110000000001</v>
      </c>
      <c r="F15" s="11">
        <v>0.0488176167173655</v>
      </c>
      <c r="G15" s="6"/>
      <c r="H15" s="10">
        <v>8988</v>
      </c>
      <c r="I15" s="11">
        <v>0.13340168043066228</v>
      </c>
      <c r="J15" s="23"/>
      <c r="K15" s="10">
        <v>7847</v>
      </c>
      <c r="L15" s="11">
        <v>-0.12694704049844235</v>
      </c>
      <c r="M15" s="6"/>
      <c r="N15" s="10">
        <v>8804</v>
      </c>
      <c r="O15" s="24">
        <v>0.12195743596278832</v>
      </c>
    </row>
    <row r="16" spans="1:15" s="25" customFormat="1" ht="15">
      <c r="A16" s="6" t="s">
        <v>4</v>
      </c>
      <c r="B16" s="10">
        <v>8288</v>
      </c>
      <c r="C16" s="11">
        <v>-0.08782742681047766</v>
      </c>
      <c r="D16" s="6"/>
      <c r="E16" s="10">
        <v>11805.42</v>
      </c>
      <c r="F16" s="11">
        <v>0.42439913127413126</v>
      </c>
      <c r="G16" s="6"/>
      <c r="H16" s="10">
        <v>13677</v>
      </c>
      <c r="I16" s="11">
        <v>0.15853565565646965</v>
      </c>
      <c r="J16" s="23"/>
      <c r="K16" s="10">
        <v>12949</v>
      </c>
      <c r="L16" s="11">
        <v>-0.053228047086349345</v>
      </c>
      <c r="M16" s="6"/>
      <c r="N16" s="10">
        <v>12564</v>
      </c>
      <c r="O16" s="24">
        <v>-0.029732025639045485</v>
      </c>
    </row>
    <row r="17" spans="1:15" s="25" customFormat="1" ht="15">
      <c r="A17" s="6" t="s">
        <v>5</v>
      </c>
      <c r="B17" s="10">
        <v>6986.160000000001</v>
      </c>
      <c r="C17" s="11">
        <v>0.1853003053953174</v>
      </c>
      <c r="D17" s="6"/>
      <c r="E17" s="10">
        <v>7051</v>
      </c>
      <c r="F17" s="11">
        <v>0.009281207415804852</v>
      </c>
      <c r="G17" s="6"/>
      <c r="H17" s="10">
        <v>8877</v>
      </c>
      <c r="I17" s="11">
        <v>0.2589703588143526</v>
      </c>
      <c r="J17" s="23"/>
      <c r="K17" s="10">
        <v>8799</v>
      </c>
      <c r="L17" s="24">
        <v>-0.008786752281176074</v>
      </c>
      <c r="M17" s="6"/>
      <c r="N17" s="10">
        <v>9830.53</v>
      </c>
      <c r="O17" s="24">
        <v>0.11723264007273561</v>
      </c>
    </row>
    <row r="18" spans="1:15" s="25" customFormat="1" ht="15">
      <c r="A18" s="12" t="s">
        <v>6</v>
      </c>
      <c r="B18" s="13">
        <v>26068.16</v>
      </c>
      <c r="C18" s="14">
        <v>0.1562723442004879</v>
      </c>
      <c r="D18" s="15"/>
      <c r="E18" s="13">
        <v>31180.78</v>
      </c>
      <c r="F18" s="14">
        <v>0.19612508132526418</v>
      </c>
      <c r="G18" s="15"/>
      <c r="H18" s="13">
        <v>36289</v>
      </c>
      <c r="I18" s="14">
        <v>0.16382592096798096</v>
      </c>
      <c r="J18" s="26"/>
      <c r="K18" s="27">
        <v>35252</v>
      </c>
      <c r="L18" s="28">
        <v>-0.02857615255311527</v>
      </c>
      <c r="M18" s="15"/>
      <c r="N18" s="13">
        <v>36959.53</v>
      </c>
      <c r="O18" s="30">
        <v>0.048437819130829424</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3895.99</v>
      </c>
      <c r="C21" s="24">
        <v>-0.3237302551640341</v>
      </c>
      <c r="D21" s="6"/>
      <c r="E21" s="10">
        <v>5516</v>
      </c>
      <c r="F21" s="24">
        <v>0.41581472231704913</v>
      </c>
      <c r="G21" s="6"/>
      <c r="H21" s="10">
        <v>4894</v>
      </c>
      <c r="I21" s="24">
        <v>-0.11276287164612038</v>
      </c>
      <c r="J21" s="6"/>
      <c r="K21" s="10">
        <v>7046.16</v>
      </c>
      <c r="L21" s="24">
        <v>0.4397548017981201</v>
      </c>
      <c r="M21" s="6"/>
      <c r="N21" s="10">
        <v>7188.59</v>
      </c>
      <c r="O21" s="24">
        <v>0.020213846974806177</v>
      </c>
    </row>
    <row r="22" spans="1:15" s="3" customFormat="1" ht="15">
      <c r="A22" s="6" t="s">
        <v>3</v>
      </c>
      <c r="B22" s="10">
        <v>7039</v>
      </c>
      <c r="C22" s="24">
        <v>-0.20047705588368922</v>
      </c>
      <c r="D22" s="6"/>
      <c r="E22" s="10">
        <v>8508</v>
      </c>
      <c r="F22" s="24">
        <v>0.2086944168205711</v>
      </c>
      <c r="G22" s="6"/>
      <c r="H22" s="10">
        <v>10402</v>
      </c>
      <c r="I22" s="24">
        <v>0.22261401034320638</v>
      </c>
      <c r="J22" s="6"/>
      <c r="K22" s="10">
        <v>12000</v>
      </c>
      <c r="L22" s="24">
        <v>0.15362430301865027</v>
      </c>
      <c r="M22" s="6"/>
      <c r="N22" s="10">
        <v>12714.17</v>
      </c>
      <c r="O22" s="24">
        <v>0.059514166666666674</v>
      </c>
    </row>
    <row r="23" spans="1:15" s="3" customFormat="1" ht="15">
      <c r="A23" s="6" t="s">
        <v>4</v>
      </c>
      <c r="B23" s="10">
        <v>13543</v>
      </c>
      <c r="C23" s="24">
        <v>0.07792104425342247</v>
      </c>
      <c r="D23" s="6"/>
      <c r="E23" s="10">
        <v>14545</v>
      </c>
      <c r="F23" s="24">
        <v>0.0739865613231928</v>
      </c>
      <c r="G23" s="6"/>
      <c r="H23" s="10">
        <v>16151</v>
      </c>
      <c r="I23" s="24">
        <v>0.11041595049845308</v>
      </c>
      <c r="J23" s="6"/>
      <c r="K23" s="10">
        <v>16582.82</v>
      </c>
      <c r="L23" s="24">
        <v>0.026736424989164738</v>
      </c>
      <c r="M23" s="6"/>
      <c r="N23" s="10">
        <v>20443.52</v>
      </c>
      <c r="O23" s="24">
        <v>0.23281323683185373</v>
      </c>
    </row>
    <row r="24" spans="1:15" s="3" customFormat="1" ht="15">
      <c r="A24" s="6" t="s">
        <v>5</v>
      </c>
      <c r="B24" s="10">
        <v>7110</v>
      </c>
      <c r="C24" s="24">
        <v>-0.2767429629938569</v>
      </c>
      <c r="D24" s="6"/>
      <c r="E24" s="10">
        <v>7889</v>
      </c>
      <c r="F24" s="24">
        <v>0.10956399437412095</v>
      </c>
      <c r="G24" s="6"/>
      <c r="H24" s="10">
        <v>9242.48</v>
      </c>
      <c r="I24" s="24">
        <v>0.17156547090886037</v>
      </c>
      <c r="J24" s="6"/>
      <c r="K24" s="10">
        <v>9157.03</v>
      </c>
      <c r="L24" s="24">
        <v>-0.009245354060814729</v>
      </c>
      <c r="M24" s="6"/>
      <c r="N24" s="10">
        <v>11571.37</v>
      </c>
      <c r="O24" s="24">
        <v>0.2636597237313845</v>
      </c>
    </row>
    <row r="25" spans="1:15" s="3" customFormat="1" ht="15">
      <c r="A25" s="12" t="s">
        <v>6</v>
      </c>
      <c r="B25" s="13">
        <v>31587.989999999998</v>
      </c>
      <c r="C25" s="31">
        <v>-0.14533572261335578</v>
      </c>
      <c r="D25" s="15"/>
      <c r="E25" s="13">
        <v>36458</v>
      </c>
      <c r="F25" s="31">
        <v>0.15417283594176148</v>
      </c>
      <c r="G25" s="15"/>
      <c r="H25" s="13">
        <v>40689.479999999996</v>
      </c>
      <c r="I25" s="31">
        <v>0.11606451258982928</v>
      </c>
      <c r="J25" s="15"/>
      <c r="K25" s="13">
        <v>44786.009999999995</v>
      </c>
      <c r="L25" s="31">
        <v>0.10067786563013337</v>
      </c>
      <c r="M25" s="15"/>
      <c r="N25" s="13">
        <v>51917.65</v>
      </c>
      <c r="O25" s="30">
        <v>0.15923811922517786</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9520.21</v>
      </c>
      <c r="C28" s="24">
        <v>0.3243501159476335</v>
      </c>
      <c r="D28" s="6"/>
      <c r="E28" s="10">
        <v>9978.17</v>
      </c>
      <c r="F28" s="24">
        <v>0.0481039808995811</v>
      </c>
      <c r="G28" s="6"/>
      <c r="H28" s="10">
        <v>14366.43</v>
      </c>
      <c r="I28" s="24">
        <v>0.43978605295359774</v>
      </c>
      <c r="J28" s="6"/>
      <c r="K28" s="10">
        <v>16127.92</v>
      </c>
      <c r="L28" s="24">
        <v>0.12261153257977102</v>
      </c>
      <c r="M28" s="6"/>
      <c r="N28" s="10">
        <v>16181.2</v>
      </c>
      <c r="O28" s="24">
        <v>0.0033035878154157915</v>
      </c>
    </row>
    <row r="29" spans="1:15" s="3" customFormat="1" ht="15">
      <c r="A29" s="6" t="s">
        <v>3</v>
      </c>
      <c r="B29" s="10">
        <v>13433.01</v>
      </c>
      <c r="C29" s="24">
        <v>0.05653849209189433</v>
      </c>
      <c r="D29" s="6"/>
      <c r="E29" s="10">
        <v>16342.42</v>
      </c>
      <c r="F29" s="24">
        <v>0.21658660270482935</v>
      </c>
      <c r="G29" s="6"/>
      <c r="H29" s="10">
        <v>20888.76</v>
      </c>
      <c r="I29" s="24">
        <v>0.2781925810253315</v>
      </c>
      <c r="J29" s="6"/>
      <c r="K29" s="10">
        <v>23045.93</v>
      </c>
      <c r="L29" s="24">
        <v>0.10326941379000008</v>
      </c>
      <c r="M29" s="6"/>
      <c r="N29" s="10">
        <v>22069.74</v>
      </c>
      <c r="O29" s="24">
        <v>-0.04235845548433058</v>
      </c>
    </row>
    <row r="30" spans="1:15" s="3" customFormat="1" ht="15">
      <c r="A30" s="6" t="s">
        <v>4</v>
      </c>
      <c r="B30" s="10">
        <v>22233.81</v>
      </c>
      <c r="C30" s="24">
        <v>0.08757249240835242</v>
      </c>
      <c r="D30" s="6"/>
      <c r="E30" s="10">
        <v>24281.73</v>
      </c>
      <c r="F30" s="24">
        <v>0.09210837009041627</v>
      </c>
      <c r="G30" s="6"/>
      <c r="H30" s="10">
        <v>28788.7</v>
      </c>
      <c r="I30" s="24">
        <v>0.18561156886267993</v>
      </c>
      <c r="J30" s="6"/>
      <c r="K30" s="10">
        <v>30380</v>
      </c>
      <c r="L30" s="24">
        <v>0.055275160045434465</v>
      </c>
      <c r="M30" s="6"/>
      <c r="N30" s="10">
        <v>30717.79</v>
      </c>
      <c r="O30" s="24">
        <v>0.011118828176431892</v>
      </c>
    </row>
    <row r="31" spans="1:15" s="3" customFormat="1" ht="15">
      <c r="A31" s="6" t="s">
        <v>5</v>
      </c>
      <c r="B31" s="10">
        <v>12279.04</v>
      </c>
      <c r="C31" s="24">
        <v>0.06115697622666979</v>
      </c>
      <c r="D31" s="6"/>
      <c r="E31" s="10">
        <v>15392.51</v>
      </c>
      <c r="F31" s="24">
        <v>0.2535597245387261</v>
      </c>
      <c r="G31" s="6"/>
      <c r="H31" s="10">
        <v>17859.14</v>
      </c>
      <c r="I31" s="24">
        <v>0.1602487183701683</v>
      </c>
      <c r="J31" s="6"/>
      <c r="K31" s="10">
        <v>18799.14</v>
      </c>
      <c r="L31" s="24">
        <v>0.052634113400757264</v>
      </c>
      <c r="M31" s="6"/>
      <c r="N31" s="10">
        <v>20251.35</v>
      </c>
      <c r="O31" s="24">
        <v>0.07724874648521152</v>
      </c>
    </row>
    <row r="32" spans="1:15" s="3" customFormat="1" ht="15">
      <c r="A32" s="12" t="s">
        <v>6</v>
      </c>
      <c r="B32" s="13">
        <v>57466.07</v>
      </c>
      <c r="C32" s="31">
        <v>0.1068696291145689</v>
      </c>
      <c r="D32" s="15"/>
      <c r="E32" s="13">
        <v>65994.83</v>
      </c>
      <c r="F32" s="31">
        <v>0.1484138379395007</v>
      </c>
      <c r="G32" s="15"/>
      <c r="H32" s="13">
        <v>81903.03</v>
      </c>
      <c r="I32" s="31">
        <v>0.24105221575690092</v>
      </c>
      <c r="J32" s="15"/>
      <c r="K32" s="13">
        <v>88352.99</v>
      </c>
      <c r="L32" s="31">
        <v>0.07875117684901287</v>
      </c>
      <c r="M32" s="15"/>
      <c r="N32" s="13">
        <v>89220.08000000002</v>
      </c>
      <c r="O32" s="30">
        <v>0.009813929330518537</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14449.69</v>
      </c>
      <c r="C35" s="24">
        <v>-0.10700751489382741</v>
      </c>
      <c r="D35" s="6"/>
      <c r="E35" s="10">
        <v>16836.86</v>
      </c>
      <c r="F35" s="24">
        <v>0.16520562032818698</v>
      </c>
      <c r="G35" s="6"/>
      <c r="H35" s="10">
        <v>13809.08</v>
      </c>
      <c r="I35" s="24">
        <v>-0.17983044344373003</v>
      </c>
      <c r="J35" s="6"/>
      <c r="K35" s="10">
        <v>13922.24</v>
      </c>
      <c r="L35" s="24">
        <v>0.008194608185338912</v>
      </c>
      <c r="M35" s="29"/>
      <c r="N35" s="10">
        <v>12376.3</v>
      </c>
      <c r="O35" s="24">
        <v>-0.1110410393729745</v>
      </c>
    </row>
    <row r="36" spans="1:15" s="25" customFormat="1" ht="15">
      <c r="A36" s="6" t="s">
        <v>3</v>
      </c>
      <c r="B36" s="10">
        <v>21406.59</v>
      </c>
      <c r="C36" s="24">
        <v>-0.03004792988046082</v>
      </c>
      <c r="D36" s="6"/>
      <c r="E36" s="10">
        <v>22410.8</v>
      </c>
      <c r="F36" s="24">
        <v>0.046911254898608284</v>
      </c>
      <c r="G36" s="6"/>
      <c r="H36" s="10">
        <v>18316.94</v>
      </c>
      <c r="I36" s="24">
        <v>-0.1826735324040195</v>
      </c>
      <c r="J36" s="6"/>
      <c r="K36" s="10">
        <v>17704.56</v>
      </c>
      <c r="L36" s="24">
        <v>-0.03343244013465117</v>
      </c>
      <c r="M36" s="29"/>
      <c r="N36" s="10">
        <v>18277.39</v>
      </c>
      <c r="O36" s="24">
        <v>0.03235494132585041</v>
      </c>
    </row>
    <row r="37" spans="1:15" s="25" customFormat="1" ht="15">
      <c r="A37" s="6" t="s">
        <v>4</v>
      </c>
      <c r="B37" s="10">
        <v>36282.38</v>
      </c>
      <c r="C37" s="24">
        <v>0.18115202949170486</v>
      </c>
      <c r="D37" s="6"/>
      <c r="E37" s="10">
        <v>32680.37</v>
      </c>
      <c r="F37" s="24">
        <v>-0.09927711467660057</v>
      </c>
      <c r="G37" s="6"/>
      <c r="H37" s="10">
        <v>27270.28</v>
      </c>
      <c r="I37" s="24">
        <v>-0.16554555532877996</v>
      </c>
      <c r="J37" s="6"/>
      <c r="K37" s="10">
        <v>29980.03</v>
      </c>
      <c r="L37" s="24">
        <v>0.09936641647977212</v>
      </c>
      <c r="M37" s="29"/>
      <c r="N37" s="10">
        <v>29417.19</v>
      </c>
      <c r="O37" s="24">
        <v>-0.018773830446467205</v>
      </c>
    </row>
    <row r="38" spans="1:15" s="25" customFormat="1" ht="15">
      <c r="A38" s="6" t="s">
        <v>5</v>
      </c>
      <c r="B38" s="10">
        <v>20641.08</v>
      </c>
      <c r="C38" s="24">
        <v>0.019244642949729437</v>
      </c>
      <c r="D38" s="6"/>
      <c r="E38" s="10">
        <v>17470.88</v>
      </c>
      <c r="F38" s="24">
        <v>-0.15358692471517965</v>
      </c>
      <c r="G38" s="6"/>
      <c r="H38" s="10">
        <v>16770.93</v>
      </c>
      <c r="I38" s="24">
        <v>-0.04006380903537776</v>
      </c>
      <c r="J38" s="6"/>
      <c r="K38" s="10">
        <v>14941.14</v>
      </c>
      <c r="L38" s="24">
        <v>-0.1091048618055171</v>
      </c>
      <c r="M38" s="29"/>
      <c r="N38" s="10">
        <v>17160.05</v>
      </c>
      <c r="O38" s="24">
        <v>0.1485100869143854</v>
      </c>
    </row>
    <row r="39" spans="1:15" s="25" customFormat="1" ht="15">
      <c r="A39" s="12" t="s">
        <v>6</v>
      </c>
      <c r="B39" s="13">
        <v>92779.74</v>
      </c>
      <c r="C39" s="28">
        <v>0.03989752082714999</v>
      </c>
      <c r="D39" s="15"/>
      <c r="E39" s="13">
        <v>89398.91</v>
      </c>
      <c r="F39" s="28">
        <v>-0.03643931315177216</v>
      </c>
      <c r="G39" s="15"/>
      <c r="H39" s="13">
        <v>76167.23</v>
      </c>
      <c r="I39" s="28">
        <v>-0.14800717368925423</v>
      </c>
      <c r="J39" s="15"/>
      <c r="K39" s="13">
        <v>76547.97</v>
      </c>
      <c r="L39" s="28">
        <v>0.004998737646098004</v>
      </c>
      <c r="M39" s="15"/>
      <c r="N39" s="13">
        <v>77230.93</v>
      </c>
      <c r="O39" s="33">
        <v>0.008921987088618964</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12661.61</v>
      </c>
      <c r="C42" s="24">
        <v>0.02305293181322377</v>
      </c>
      <c r="D42" s="6"/>
      <c r="E42" s="10">
        <v>14045.85</v>
      </c>
      <c r="F42" s="24">
        <v>0.10932574925305705</v>
      </c>
      <c r="G42" s="6"/>
      <c r="H42" s="34">
        <v>15358.79</v>
      </c>
      <c r="I42" s="35">
        <v>0.09347529697383929</v>
      </c>
      <c r="J42" s="29"/>
      <c r="K42" s="34">
        <v>19032.34</v>
      </c>
      <c r="L42" s="35">
        <v>0.23918225328948434</v>
      </c>
      <c r="M42" s="29"/>
      <c r="N42" s="34">
        <v>20793.01</v>
      </c>
      <c r="O42" s="24">
        <v>0.09250938140029015</v>
      </c>
    </row>
    <row r="43" spans="1:15" s="3" customFormat="1" ht="15">
      <c r="A43" s="6" t="s">
        <v>3</v>
      </c>
      <c r="B43" s="10">
        <v>17943.85</v>
      </c>
      <c r="C43" s="24">
        <v>-0.018248776220237184</v>
      </c>
      <c r="D43" s="6"/>
      <c r="E43" s="10">
        <v>19623.83</v>
      </c>
      <c r="F43" s="24">
        <v>0.09362427795595724</v>
      </c>
      <c r="G43" s="6"/>
      <c r="H43" s="34">
        <v>23740.27</v>
      </c>
      <c r="I43" s="35">
        <v>0.20976741033732957</v>
      </c>
      <c r="J43" s="29"/>
      <c r="K43" s="34">
        <v>25520.27</v>
      </c>
      <c r="L43" s="35">
        <v>0.07497808575892355</v>
      </c>
      <c r="M43" s="29"/>
      <c r="N43" s="34">
        <v>30469.22</v>
      </c>
      <c r="O43" s="24">
        <v>0.19392232135475057</v>
      </c>
    </row>
    <row r="44" spans="1:15" s="3" customFormat="1" ht="15">
      <c r="A44" s="6" t="s">
        <v>4</v>
      </c>
      <c r="B44" s="10">
        <v>30587.93</v>
      </c>
      <c r="C44" s="24">
        <v>0.039797818894326806</v>
      </c>
      <c r="D44" s="6"/>
      <c r="E44" s="10">
        <v>34806.15</v>
      </c>
      <c r="F44" s="24">
        <v>0.13790472254905778</v>
      </c>
      <c r="G44" s="6"/>
      <c r="H44" s="34">
        <v>36385.03</v>
      </c>
      <c r="I44" s="35">
        <v>0.045362098364800395</v>
      </c>
      <c r="J44" s="29"/>
      <c r="K44" s="34">
        <v>40817.71</v>
      </c>
      <c r="L44" s="35">
        <v>0.12182702611486099</v>
      </c>
      <c r="M44" s="29"/>
      <c r="N44" s="34">
        <v>45633.16</v>
      </c>
      <c r="O44" s="24">
        <v>0.11797452625343274</v>
      </c>
    </row>
    <row r="45" spans="1:15" s="3" customFormat="1" ht="15">
      <c r="A45" s="6" t="s">
        <v>5</v>
      </c>
      <c r="B45" s="10">
        <v>17519.51</v>
      </c>
      <c r="C45" s="24">
        <v>0.02094749141173826</v>
      </c>
      <c r="D45" s="6"/>
      <c r="E45" s="10">
        <v>19912.66</v>
      </c>
      <c r="F45" s="24">
        <v>0.13659914004444199</v>
      </c>
      <c r="G45" s="6"/>
      <c r="H45" s="34">
        <v>23486.77</v>
      </c>
      <c r="I45" s="35">
        <v>0.17948932990368943</v>
      </c>
      <c r="J45" s="29"/>
      <c r="K45" s="34">
        <v>23762.28</v>
      </c>
      <c r="L45" s="35">
        <v>0.011730433771863837</v>
      </c>
      <c r="M45" s="29"/>
      <c r="N45" s="34">
        <v>26428.11</v>
      </c>
      <c r="O45" s="24">
        <v>0.11218746685924086</v>
      </c>
    </row>
    <row r="46" spans="1:15" s="3" customFormat="1" ht="15">
      <c r="A46" s="12" t="s">
        <v>6</v>
      </c>
      <c r="B46" s="13">
        <v>78712.9</v>
      </c>
      <c r="C46" s="31">
        <v>0.019188814636830104</v>
      </c>
      <c r="D46" s="15"/>
      <c r="E46" s="13">
        <v>88388.49</v>
      </c>
      <c r="F46" s="31">
        <v>0.12292254509743653</v>
      </c>
      <c r="G46" s="15"/>
      <c r="H46" s="13">
        <v>98970.86</v>
      </c>
      <c r="I46" s="31">
        <v>0.1197256565871868</v>
      </c>
      <c r="J46" s="15"/>
      <c r="K46" s="13">
        <v>109132.6</v>
      </c>
      <c r="L46" s="31">
        <v>0.1026740598192236</v>
      </c>
      <c r="M46" s="15"/>
      <c r="N46" s="13">
        <v>123323.5</v>
      </c>
      <c r="O46" s="30">
        <v>0.13003355550953605</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19779.41</v>
      </c>
      <c r="C49" s="42">
        <v>-0.048747151085869654</v>
      </c>
      <c r="D49" s="43"/>
      <c r="E49" s="44">
        <v>21490.06</v>
      </c>
      <c r="F49" s="42">
        <v>0.08648640176830358</v>
      </c>
      <c r="G49" s="43"/>
      <c r="H49" s="44">
        <v>27196.84</v>
      </c>
      <c r="I49" s="42">
        <v>0.26555440049957973</v>
      </c>
      <c r="J49" s="43"/>
      <c r="K49" s="37">
        <f>'[1]Sheet1'!$B$68</f>
        <v>27288.89</v>
      </c>
      <c r="L49" s="45">
        <f>IF(AND(K49=0),"(+0%)",(K49-H49)/H49)</f>
        <v>0.0033845843855388816</v>
      </c>
      <c r="M49" s="46"/>
      <c r="N49" s="44">
        <f>'[1]Sheet1'!$H$68</f>
        <v>48123.72</v>
      </c>
      <c r="O49" s="42">
        <f>IF(AND(N49=0),"(+0%)",(N49-K49)/K49)</f>
        <v>0.7634912962747844</v>
      </c>
    </row>
    <row r="50" spans="1:15" s="25" customFormat="1" ht="15">
      <c r="A50" s="6" t="s">
        <v>3</v>
      </c>
      <c r="B50" s="37">
        <v>32308.09</v>
      </c>
      <c r="C50" s="42">
        <v>0.06035172544620436</v>
      </c>
      <c r="D50" s="43"/>
      <c r="E50" s="44">
        <v>30753.04</v>
      </c>
      <c r="F50" s="42">
        <v>-0.04813190751913837</v>
      </c>
      <c r="G50" s="43"/>
      <c r="H50" s="44">
        <v>43301.77</v>
      </c>
      <c r="I50" s="42">
        <v>0.4080484400891748</v>
      </c>
      <c r="J50" s="43"/>
      <c r="K50" s="37">
        <f>'[1]Sheet1'!$C$68</f>
        <v>29787.01</v>
      </c>
      <c r="L50" s="45">
        <f>IF(AND(K50=0),"(+0%)",(K50-H50)/H50)</f>
        <v>-0.3121064104307976</v>
      </c>
      <c r="M50" s="46"/>
      <c r="N50" s="44">
        <f>'[1]Sheet1'!$I$68</f>
        <v>71165.89</v>
      </c>
      <c r="O50" s="42">
        <f>IF(AND(N50=0),"(+0%)",(N50-K50)/K50)</f>
        <v>1.3891585627426186</v>
      </c>
    </row>
    <row r="51" spans="1:15" s="25" customFormat="1" ht="15">
      <c r="A51" s="6" t="s">
        <v>4</v>
      </c>
      <c r="B51" s="37">
        <v>47884.26</v>
      </c>
      <c r="C51" s="42">
        <v>0.049330355381919606</v>
      </c>
      <c r="D51" s="43"/>
      <c r="E51" s="44">
        <v>55144.66</v>
      </c>
      <c r="F51" s="42">
        <v>0.15162393655034037</v>
      </c>
      <c r="G51" s="43"/>
      <c r="H51" s="44">
        <v>62448.72</v>
      </c>
      <c r="I51" s="42">
        <v>0.13245271618321697</v>
      </c>
      <c r="J51" s="43"/>
      <c r="K51" s="37">
        <f>'[1]Sheet1'!$D$68</f>
        <v>72518.31</v>
      </c>
      <c r="L51" s="45">
        <f>IF(AND(K51=0),"(+0%)",(K51-H51)/H51)</f>
        <v>0.16124573890385577</v>
      </c>
      <c r="M51" s="46"/>
      <c r="N51" s="44">
        <f>'[1]Sheet1'!$J$68</f>
        <v>95168.34</v>
      </c>
      <c r="O51" s="42">
        <f>IF(AND(N51=0),"(+0%)",(N51-K51)/K51)</f>
        <v>0.3123353260714432</v>
      </c>
    </row>
    <row r="52" spans="1:15" s="25" customFormat="1" ht="15">
      <c r="A52" s="6" t="s">
        <v>5</v>
      </c>
      <c r="B52" s="37">
        <v>27858.31</v>
      </c>
      <c r="C52" s="42">
        <v>0.0541166205226178</v>
      </c>
      <c r="D52" s="43"/>
      <c r="E52" s="44">
        <v>31082.3</v>
      </c>
      <c r="F52" s="42">
        <v>0.11572812564724845</v>
      </c>
      <c r="G52" s="43"/>
      <c r="H52" s="44">
        <v>36112.72</v>
      </c>
      <c r="I52" s="42">
        <v>0.16184194863314497</v>
      </c>
      <c r="J52" s="43"/>
      <c r="K52" s="37">
        <f>'[1]Sheet1'!$E$68</f>
        <v>42196.5</v>
      </c>
      <c r="L52" s="45">
        <f>IF(AND(K52=0),"(+0%)",(K52-H52)/H52)</f>
        <v>0.16846640186615683</v>
      </c>
      <c r="M52" s="46"/>
      <c r="N52" s="44">
        <f>'[1]Sheet1'!$K$68</f>
        <v>58015.95</v>
      </c>
      <c r="O52" s="42">
        <f>IF(AND(N52=0),"(+0%)",(N52-K52)/K52)</f>
        <v>0.3748995769791333</v>
      </c>
    </row>
    <row r="53" spans="1:15" s="25" customFormat="1" ht="15">
      <c r="A53" s="38" t="s">
        <v>6</v>
      </c>
      <c r="B53" s="39">
        <v>127830.07</v>
      </c>
      <c r="C53" s="47">
        <v>0.036542670293982955</v>
      </c>
      <c r="D53" s="48"/>
      <c r="E53" s="49">
        <v>138470.06</v>
      </c>
      <c r="F53" s="47">
        <v>0.08323542340233397</v>
      </c>
      <c r="G53" s="48"/>
      <c r="H53" s="49">
        <v>169060.05000000002</v>
      </c>
      <c r="I53" s="47">
        <v>0.2209141095194154</v>
      </c>
      <c r="J53" s="48"/>
      <c r="K53" s="50">
        <f>SUM(K49:K52)</f>
        <v>171790.71</v>
      </c>
      <c r="L53" s="51">
        <f>IF((K53=0),"(+0%)",IF((K50=0),((K49-H49)/H49),IF((K51=0),((K49+K50)-(H49+H50))/(H49+H50),IF((K52=0),((K49+K50+K51)-(H49+H50+H51))/(H49+H50+H51),(K53-H53)/H53))))</f>
        <v>0.01615201225836603</v>
      </c>
      <c r="M53" s="52"/>
      <c r="N53" s="49">
        <f>SUM(N49:N52)</f>
        <v>272473.9</v>
      </c>
      <c r="O53" s="53">
        <f>IF((N53=0),"(+0%)",IF((N50=0),((N49-K49)/K49),IF((N51=0),((N49+N50)-(K49+K50))/(K49+K50),IF((N52=0),((N49+N50+N51)-(K49+K50+K51))/(K49+K50+K51),(N53-K53)/K53))))</f>
        <v>0.5860805278702209</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44">
        <f>'[1]Sheet1'!$N$68</f>
        <v>56344.67</v>
      </c>
      <c r="C56" s="42">
        <f>IF(AND(B56=0),"(+0%)",(B56-N49)/N49)</f>
        <v>0.1708294786853551</v>
      </c>
      <c r="D56" s="43"/>
      <c r="E56" s="44">
        <f>'[2]Sheet1'!$B$70</f>
        <v>67093</v>
      </c>
      <c r="F56" s="42">
        <f>IF(AND(E56=0),"(+0%)",(E56-B56)/B56)</f>
        <v>0.1907603682832822</v>
      </c>
      <c r="G56" s="43"/>
      <c r="H56" s="44">
        <f>'[2]Sheet1'!$H$70</f>
        <v>0</v>
      </c>
      <c r="I56" s="42" t="str">
        <f>IF(AND(H56=0),"(+0%)",(H56-E56)/E56)</f>
        <v>(+0%)</v>
      </c>
      <c r="J56" s="43"/>
      <c r="K56" s="44">
        <f>'[2]Sheet1'!$N$70</f>
        <v>0</v>
      </c>
      <c r="L56" s="45" t="str">
        <f>IF(AND(K56=0),"(+0%)",(K56-H56)/H56)</f>
        <v>(+0%)</v>
      </c>
      <c r="M56" s="46"/>
      <c r="N56" s="44">
        <v>0</v>
      </c>
      <c r="O56" s="42" t="str">
        <f>IF(AND(N56=0),"(+0%)",(N56-K56)/K56)</f>
        <v>(+0%)</v>
      </c>
    </row>
    <row r="57" spans="1:15" s="25" customFormat="1" ht="15">
      <c r="A57" s="6" t="s">
        <v>3</v>
      </c>
      <c r="B57" s="44">
        <f>'[1]Sheet1'!$O$68</f>
        <v>82939.2</v>
      </c>
      <c r="C57" s="42">
        <f>IF(AND(B57=0),"(+0%)",(B57-N50)/N50)</f>
        <v>0.16543473284743573</v>
      </c>
      <c r="D57" s="43"/>
      <c r="E57" s="44">
        <f>'[2]Sheet1'!$C$70</f>
        <v>90711.31</v>
      </c>
      <c r="F57" s="42">
        <f>IF(AND(E57=0),"(+0%)",(E57-B57)/B57)</f>
        <v>0.09370852383432685</v>
      </c>
      <c r="G57" s="43"/>
      <c r="H57" s="44">
        <f>'[2]Sheet1'!$I$70</f>
        <v>0</v>
      </c>
      <c r="I57" s="42" t="str">
        <f>IF(AND(H57=0),"(+0%)",(H57-E57)/E57)</f>
        <v>(+0%)</v>
      </c>
      <c r="J57" s="43"/>
      <c r="K57" s="44">
        <f>'[2]Sheet1'!$O$70</f>
        <v>0</v>
      </c>
      <c r="L57" s="45" t="str">
        <f>IF(AND(K57=0),"(+0%)",(K57-H57)/H57)</f>
        <v>(+0%)</v>
      </c>
      <c r="M57" s="46"/>
      <c r="N57" s="44">
        <v>0</v>
      </c>
      <c r="O57" s="42" t="str">
        <f>IF(AND(N57=0),"(+0%)",(N57-K57)/K57)</f>
        <v>(+0%)</v>
      </c>
    </row>
    <row r="58" spans="1:15" ht="15">
      <c r="A58" s="6" t="s">
        <v>4</v>
      </c>
      <c r="B58" s="44">
        <f>'[1]Sheet1'!$P$68</f>
        <v>102530.84</v>
      </c>
      <c r="C58" s="42">
        <f>IF(AND(B58=0),"(+0%)",(B58-N51)/N51)</f>
        <v>0.07736291291830875</v>
      </c>
      <c r="D58" s="43"/>
      <c r="E58" s="44">
        <f>'[2]Sheet1'!$D$70</f>
        <v>119927.27</v>
      </c>
      <c r="F58" s="42">
        <f>IF(AND(E58=0),"(+0%)",(E58-B58)/B58)</f>
        <v>0.16967021824848025</v>
      </c>
      <c r="G58" s="43"/>
      <c r="H58" s="44">
        <f>'[2]Sheet1'!$J$70</f>
        <v>0</v>
      </c>
      <c r="I58" s="42" t="str">
        <f>IF(AND(H58=0),"(+0%)",(H58-E58)/E58)</f>
        <v>(+0%)</v>
      </c>
      <c r="J58" s="43"/>
      <c r="K58" s="44">
        <f>'[2]Sheet1'!$P$70</f>
        <v>0</v>
      </c>
      <c r="L58" s="45" t="str">
        <f>IF(AND(K58=0),"(+0%)",(K58-H58)/H58)</f>
        <v>(+0%)</v>
      </c>
      <c r="M58" s="46"/>
      <c r="N58" s="44">
        <v>0</v>
      </c>
      <c r="O58" s="42" t="str">
        <f>IF(AND(N58=0),"(+0%)",(N58-K58)/K58)</f>
        <v>(+0%)</v>
      </c>
    </row>
    <row r="59" spans="1:15" ht="15">
      <c r="A59" s="6" t="s">
        <v>5</v>
      </c>
      <c r="B59" s="44">
        <f>'[1]Sheet1'!$Q$68</f>
        <v>67000.43</v>
      </c>
      <c r="C59" s="42">
        <f>IF(AND(B59=0),"(+0%)",(B59-N52)/N52)</f>
        <v>0.15486224047007757</v>
      </c>
      <c r="D59" s="43"/>
      <c r="E59" s="44">
        <f>'[2]Sheet1'!$E$70</f>
        <v>78489.22</v>
      </c>
      <c r="F59" s="42">
        <f>IF(AND(E59=0),"(+0%)",(E59-B59)/B59)</f>
        <v>0.17147337711116195</v>
      </c>
      <c r="G59" s="43"/>
      <c r="H59" s="44">
        <f>'[2]Sheet1'!$K$70</f>
        <v>0</v>
      </c>
      <c r="I59" s="42" t="str">
        <f>IF(AND(H59=0),"(+0%)",(H59-E59)/E59)</f>
        <v>(+0%)</v>
      </c>
      <c r="J59" s="43"/>
      <c r="K59" s="44">
        <f>'[2]Sheet1'!$Q$70</f>
        <v>0</v>
      </c>
      <c r="L59" s="45" t="str">
        <f>IF(AND(K59=0),"(+0%)",(K59-H59)/H59)</f>
        <v>(+0%)</v>
      </c>
      <c r="M59" s="46"/>
      <c r="N59" s="44">
        <v>0</v>
      </c>
      <c r="O59" s="42" t="str">
        <f>IF(AND(N59=0),"(+0%)",(N59-K59)/K59)</f>
        <v>(+0%)</v>
      </c>
    </row>
    <row r="60" spans="1:15" ht="15">
      <c r="A60" s="38" t="s">
        <v>6</v>
      </c>
      <c r="B60" s="39">
        <f>SUM(B56:B59)</f>
        <v>308815.14</v>
      </c>
      <c r="C60" s="47">
        <f>IF((B60=0),"(+0%)",IF((B57=0),((B56-N49)/N49),IF((B58=0),((B56+B57)-(N49+N50))/(N49+N50),IF((B59=0),((B56+B57+B58)-(N49+N50+N51))/(N49+N50+N51),(B60-N53)/N53))))</f>
        <v>0.13337512326868733</v>
      </c>
      <c r="D60" s="48"/>
      <c r="E60" s="49">
        <f>SUM(E56:E59)</f>
        <v>356220.80000000005</v>
      </c>
      <c r="F60" s="47">
        <f>IF((E60=0),"(+0%)",IF((E57=0),((E56-B56)/B56),IF((E58=0),((E56+E57)-(B56+B57))/(B56+B57),IF((E59=0),((E56+E57+E58)-(B56+B57+B58))/(B56+B57+B58),(E60-B60)/B60))))</f>
        <v>0.15350821206499146</v>
      </c>
      <c r="G60" s="48"/>
      <c r="H60" s="49">
        <f>SUM(H56:H59)</f>
        <v>0</v>
      </c>
      <c r="I60" s="47" t="str">
        <f>IF((H60=0),"(+0%)",IF((H57=0),((H56-E56)/E56),IF((H58=0),((H56+H57)-(E56+E57))/(E56+E57),IF((H59=0),((H56+H57+H58)-(E56+E57+E58))/(E56+E57+E58),(H60-E60)/E60))))</f>
        <v>(+0%)</v>
      </c>
      <c r="J60" s="48"/>
      <c r="K60" s="50">
        <f>SUM(K56:K59)</f>
        <v>0</v>
      </c>
      <c r="L60" s="51" t="str">
        <f>IF((K60=0),"(+0%)",IF((K57=0),((K56-H56)/H56),IF((K58=0),((K56+K57)-(H56+H57))/(H56+H57),IF((K59=0),((K56+K57+K58)-(H56+H57+H58))/(H56+H57+H58),(K60-H60)/H60))))</f>
        <v>(+0%)</v>
      </c>
      <c r="M60" s="52"/>
      <c r="N60" s="49">
        <f>SUM(N56:N59)</f>
        <v>0</v>
      </c>
      <c r="O60" s="53"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oddFooter>&amp;C
</oddFooter>
  </headerFooter>
  <ignoredErrors>
    <ignoredError sqref="E60 H60 K60 N6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CC4947</dc:creator>
  <cp:keywords/>
  <dc:description/>
  <cp:lastModifiedBy>Sanem, Barbara</cp:lastModifiedBy>
  <cp:lastPrinted>2024-01-31T18:55:52Z</cp:lastPrinted>
  <dcterms:created xsi:type="dcterms:W3CDTF">2009-11-25T00:05:51Z</dcterms:created>
  <dcterms:modified xsi:type="dcterms:W3CDTF">2024-04-11T14:34:15Z</dcterms:modified>
  <cp:category/>
  <cp:version/>
  <cp:contentType/>
  <cp:contentStatus/>
</cp:coreProperties>
</file>