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8800" windowHeight="11460" tabRatio="786" activeTab="0"/>
  </bookViews>
  <sheets>
    <sheet name="STATE" sheetId="1" r:id="rId1"/>
    <sheet name="CENTRAL MT" sheetId="2" r:id="rId2"/>
    <sheet name="GLACIER COUNTRY" sheetId="3" r:id="rId3"/>
    <sheet name="MISSOURI RIVER COUNTRY" sheetId="4" r:id="rId4"/>
    <sheet name="SOUTHEAST MT" sheetId="5" r:id="rId5"/>
    <sheet name="SOUTHWEST MT" sheetId="6" r:id="rId6"/>
    <sheet name="YELLOWSTONE COUNTRY" sheetId="7" r:id="rId7"/>
    <sheet name="Anaconda" sheetId="8" r:id="rId8"/>
    <sheet name="Belgrade" sheetId="9" r:id="rId9"/>
    <sheet name="Big Sky" sheetId="10" r:id="rId10"/>
    <sheet name="Billings" sheetId="11" r:id="rId11"/>
    <sheet name="Bozeman" sheetId="12" r:id="rId12"/>
    <sheet name="Butte" sheetId="13" r:id="rId13"/>
    <sheet name="Columbia Falls" sheetId="14" r:id="rId14"/>
    <sheet name="Dillon" sheetId="15" r:id="rId15"/>
    <sheet name="Gardiner" sheetId="16" r:id="rId16"/>
    <sheet name="Glendive" sheetId="17" r:id="rId17"/>
    <sheet name="Great Falls" sheetId="18" r:id="rId18"/>
    <sheet name="Havre" sheetId="19" r:id="rId19"/>
    <sheet name="Helena" sheetId="20" r:id="rId20"/>
    <sheet name="Kalispell" sheetId="21" r:id="rId21"/>
    <sheet name="Livingston" sheetId="22" r:id="rId22"/>
    <sheet name="Miles City" sheetId="23" r:id="rId23"/>
    <sheet name="Missoula" sheetId="24" r:id="rId24"/>
    <sheet name="Red Lodge" sheetId="25" r:id="rId25"/>
    <sheet name="West Yellowstone" sheetId="26" r:id="rId26"/>
    <sheet name="Whitefish" sheetId="27" r:id="rId27"/>
    <sheet name="Sheet1" sheetId="28" r:id="rId28"/>
  </sheets>
  <externalReferences>
    <externalReference r:id="rId31"/>
    <externalReference r:id="rId32"/>
  </externalReferences>
  <definedNames>
    <definedName name="_xlnm.Print_Area" localSheetId="7">'Anaconda'!$A$1:$O$60</definedName>
    <definedName name="_xlnm.Print_Area" localSheetId="8">'Belgrade'!$A$1:$O$60</definedName>
    <definedName name="_xlnm.Print_Area" localSheetId="13">'Columbia Falls'!$A$1:$O$60</definedName>
    <definedName name="_xlnm.Print_Area" localSheetId="15">'Gardiner'!$A$1:$O$60</definedName>
    <definedName name="_xlnm.Print_Area" localSheetId="16">'Glendive'!$A$1:$O$60</definedName>
    <definedName name="_xlnm.Print_Area" localSheetId="18">'Havre'!$A$1:$O$60</definedName>
  </definedNames>
  <calcPr fullCalcOnLoad="1"/>
</workbook>
</file>

<file path=xl/sharedStrings.xml><?xml version="1.0" encoding="utf-8"?>
<sst xmlns="http://schemas.openxmlformats.org/spreadsheetml/2006/main" count="1624" uniqueCount="37">
  <si>
    <t>STATE OF MONTANA</t>
  </si>
  <si>
    <t>Gross Lodging Tax Revenue</t>
  </si>
  <si>
    <t>1/1 - 3/31</t>
  </si>
  <si>
    <t>4/1 - 6/30</t>
  </si>
  <si>
    <t>7/1 - 9/30</t>
  </si>
  <si>
    <t>10/1 -12/31</t>
  </si>
  <si>
    <t>Total:</t>
  </si>
  <si>
    <t>GLACIER COUNTRY</t>
  </si>
  <si>
    <t>MISSOURI RIVER COUNTRY</t>
  </si>
  <si>
    <t>YELLOWSTONE COUNTRY</t>
  </si>
  <si>
    <t>CITY OF BILLINGS</t>
  </si>
  <si>
    <t>CITY OF BOZEMAN</t>
  </si>
  <si>
    <t>CITY OF BUTTE</t>
  </si>
  <si>
    <t>CITY OF GREAT FALLS</t>
  </si>
  <si>
    <t>CITY OF HELENA</t>
  </si>
  <si>
    <t>CITY OF KALISPELL</t>
  </si>
  <si>
    <t>CITY OF MISSOULA</t>
  </si>
  <si>
    <t>CITY OF WEST YELLOWSTONE</t>
  </si>
  <si>
    <t>CITY OF WHITEFISH</t>
  </si>
  <si>
    <t>BIG SKY RESORT AREA DISTRICT</t>
  </si>
  <si>
    <t>CITY OF MILES CITY</t>
  </si>
  <si>
    <t>SOUTHEAST MONTANA</t>
  </si>
  <si>
    <t>CENTRAL MONTANA</t>
  </si>
  <si>
    <t>SOUTHWEST MONTANA</t>
  </si>
  <si>
    <t>(+0%)</t>
  </si>
  <si>
    <t>City of Dillon</t>
  </si>
  <si>
    <t>City of Glendive</t>
  </si>
  <si>
    <t>CITY OF RED LODGE</t>
  </si>
  <si>
    <t>CITY OF BELGRADE</t>
  </si>
  <si>
    <t>CITY OF GARDINER</t>
  </si>
  <si>
    <t>CITY OF LIVINGSTON</t>
  </si>
  <si>
    <t>CITY OF HAVRE</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</si>
  <si>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</si>
  <si>
    <t>Please Note:  Revenue collected is 4% of lodging price.  The percentages listed below are affected by rate increases, delinquencies and other factors.  They should not be considered an equal correlation of increase or decrease in the number of travelers.                                                                                                      The total collections are not representative of the amount of funding received by Regions or CVB’s.</t>
  </si>
  <si>
    <t>CITY OF ANACONDA</t>
  </si>
  <si>
    <t>Please Note:  Revenue collected is 4% of lodging price.  The percentages listed below are affected by rate increases, delinquencies and other factors.  They should not be considered an equal correlation of increase or decrease in the number of travelers.</t>
  </si>
  <si>
    <t>CITY OF COLUMBIA FALLS</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</si>
</sst>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
    <numFmt numFmtId="166" formatCode="&quot;Yes&quot;;&quot;Yes&quot;;&quot;No&quot;"/>
    <numFmt numFmtId="167" formatCode="&quot;True&quot;;&quot;True&quot;;&quot;False&quot;"/>
    <numFmt numFmtId="168" formatCode="&quot;On&quot;;&quot;On&quot;;&quot;Off&quot;"/>
    <numFmt numFmtId="169" formatCode="[$€-2]\ #,##0.00_);[Red]\([$€-2]\ #,##0.00\)"/>
  </numFmts>
  <fonts count="45">
    <font>
      <sz val="10"/>
      <name val="Arial"/>
      <family val="0"/>
    </font>
    <font>
      <sz val="11"/>
      <color indexed="8"/>
      <name val="Calibri"/>
      <family val="2"/>
    </font>
    <font>
      <sz val="14"/>
      <name val="Arial"/>
      <family val="2"/>
    </font>
    <font>
      <sz val="12"/>
      <name val="Arial"/>
      <family val="2"/>
    </font>
    <font>
      <b/>
      <u val="single"/>
      <sz val="12"/>
      <name val="Arial"/>
      <family val="2"/>
    </font>
    <font>
      <b/>
      <u val="single"/>
      <sz val="10"/>
      <name val="Arial"/>
      <family val="2"/>
    </font>
    <font>
      <sz val="12"/>
      <color indexed="8"/>
      <name val="Arial"/>
      <family val="2"/>
    </font>
    <font>
      <i/>
      <sz val="12"/>
      <name val="Arial"/>
      <family val="2"/>
    </font>
    <font>
      <sz val="11"/>
      <name val="Arial"/>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u val="single"/>
      <sz val="10"/>
      <color indexed="20"/>
      <name val="Arial"/>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u val="single"/>
      <sz val="10"/>
      <color indexed="12"/>
      <name val="Arial"/>
      <family val="2"/>
    </font>
    <font>
      <sz val="11"/>
      <color indexed="62"/>
      <name val="Calibri"/>
      <family val="2"/>
    </font>
    <font>
      <sz val="11"/>
      <color indexed="10"/>
      <name val="Calibri"/>
      <family val="2"/>
    </font>
    <font>
      <sz val="11"/>
      <color indexed="19"/>
      <name val="Calibri"/>
      <family val="2"/>
    </font>
    <font>
      <b/>
      <sz val="11"/>
      <color indexed="63"/>
      <name val="Calibri"/>
      <family val="2"/>
    </font>
    <font>
      <sz val="18"/>
      <color indexed="62"/>
      <name val="Cambria"/>
      <family val="2"/>
    </font>
    <font>
      <b/>
      <sz val="11"/>
      <color indexed="8"/>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0"/>
      <color theme="11"/>
      <name val="Arial"/>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0"/>
      <color theme="10"/>
      <name val="Arial"/>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2"/>
        <bgColor indexed="64"/>
      </patternFill>
    </fill>
    <fill>
      <patternFill patternType="solid">
        <fgColor rgb="FFCCFFCC"/>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right/>
      <top style="thin"/>
      <bottom style="thin"/>
    </border>
    <border>
      <left style="thin"/>
      <right/>
      <top style="thin"/>
      <bottom style="thin"/>
    </border>
    <border>
      <left/>
      <right style="thin"/>
      <top style="thin"/>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26" borderId="0" applyNumberFormat="0" applyBorder="0" applyAlignment="0" applyProtection="0"/>
    <xf numFmtId="0" fontId="29" fillId="27" borderId="1" applyNumberFormat="0" applyAlignment="0" applyProtection="0"/>
    <xf numFmtId="0" fontId="3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29" borderId="0" applyNumberFormat="0" applyBorder="0" applyAlignment="0" applyProtection="0"/>
    <xf numFmtId="0" fontId="34" fillId="0" borderId="3" applyNumberFormat="0" applyFill="0" applyAlignment="0" applyProtection="0"/>
    <xf numFmtId="0" fontId="35" fillId="0" borderId="4" applyNumberFormat="0" applyFill="0" applyAlignment="0" applyProtection="0"/>
    <xf numFmtId="0" fontId="36" fillId="0" borderId="5" applyNumberFormat="0" applyFill="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1" applyNumberFormat="0" applyAlignment="0" applyProtection="0"/>
    <xf numFmtId="0" fontId="39" fillId="0" borderId="6" applyNumberFormat="0" applyFill="0" applyAlignment="0" applyProtection="0"/>
    <xf numFmtId="0" fontId="40" fillId="31" borderId="0" applyNumberFormat="0" applyBorder="0" applyAlignment="0" applyProtection="0"/>
    <xf numFmtId="0" fontId="0" fillId="0" borderId="0">
      <alignment/>
      <protection/>
    </xf>
    <xf numFmtId="0" fontId="0" fillId="32" borderId="7" applyNumberFormat="0" applyFont="0" applyAlignment="0" applyProtection="0"/>
    <xf numFmtId="0" fontId="41" fillId="27" borderId="8"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42" fillId="0" borderId="0" applyNumberFormat="0" applyFill="0" applyBorder="0" applyAlignment="0" applyProtection="0"/>
    <xf numFmtId="0" fontId="43" fillId="0" borderId="9" applyNumberFormat="0" applyFill="0" applyAlignment="0" applyProtection="0"/>
    <xf numFmtId="0" fontId="44" fillId="0" borderId="0" applyNumberFormat="0" applyFill="0" applyBorder="0" applyAlignment="0" applyProtection="0"/>
  </cellStyleXfs>
  <cellXfs count="102">
    <xf numFmtId="0" fontId="0" fillId="0" borderId="0" xfId="0" applyAlignment="1">
      <alignment/>
    </xf>
    <xf numFmtId="0" fontId="3" fillId="0" borderId="0" xfId="0" applyFont="1" applyFill="1" applyBorder="1" applyAlignment="1">
      <alignment/>
    </xf>
    <xf numFmtId="0" fontId="3" fillId="0" borderId="0" xfId="0" applyFont="1" applyAlignment="1">
      <alignment/>
    </xf>
    <xf numFmtId="6" fontId="3" fillId="33" borderId="10" xfId="0" applyNumberFormat="1" applyFont="1" applyFill="1" applyBorder="1" applyAlignment="1">
      <alignment/>
    </xf>
    <xf numFmtId="0" fontId="2" fillId="0" borderId="0" xfId="0" applyFont="1" applyAlignment="1" applyProtection="1">
      <alignment horizontal="centerContinuous"/>
      <protection hidden="1"/>
    </xf>
    <xf numFmtId="0" fontId="3" fillId="0" borderId="0" xfId="0" applyFont="1" applyAlignment="1" applyProtection="1">
      <alignment horizontal="centerContinuous"/>
      <protection hidden="1"/>
    </xf>
    <xf numFmtId="0" fontId="3" fillId="0" borderId="0" xfId="0" applyFont="1" applyFill="1" applyBorder="1" applyAlignment="1" applyProtection="1">
      <alignment/>
      <protection hidden="1"/>
    </xf>
    <xf numFmtId="0" fontId="3" fillId="0" borderId="0" xfId="0" applyFont="1" applyAlignment="1" applyProtection="1">
      <alignment horizontal="centerContinuous" vertical="top" wrapText="1"/>
      <protection hidden="1"/>
    </xf>
    <xf numFmtId="0" fontId="3" fillId="0" borderId="0" xfId="0" applyFont="1" applyAlignment="1" applyProtection="1">
      <alignment horizontal="centerContinuous" wrapText="1"/>
      <protection hidden="1"/>
    </xf>
    <xf numFmtId="0" fontId="3" fillId="0" borderId="0" xfId="0" applyFont="1" applyAlignment="1" applyProtection="1">
      <alignment/>
      <protection hidden="1"/>
    </xf>
    <xf numFmtId="0" fontId="4" fillId="0" borderId="0" xfId="0" applyFont="1" applyAlignment="1" applyProtection="1">
      <alignment horizontal="centerContinuous"/>
      <protection hidden="1"/>
    </xf>
    <xf numFmtId="0" fontId="4" fillId="0" borderId="0" xfId="0" applyFont="1" applyAlignment="1" applyProtection="1">
      <alignment/>
      <protection hidden="1"/>
    </xf>
    <xf numFmtId="0" fontId="4" fillId="0" borderId="0" xfId="0" applyFont="1" applyFill="1" applyBorder="1" applyAlignment="1" applyProtection="1">
      <alignment/>
      <protection hidden="1"/>
    </xf>
    <xf numFmtId="6" fontId="3" fillId="0" borderId="0" xfId="0" applyNumberFormat="1" applyFont="1" applyAlignment="1" applyProtection="1">
      <alignment/>
      <protection hidden="1"/>
    </xf>
    <xf numFmtId="164" fontId="3" fillId="0" borderId="0" xfId="0" applyNumberFormat="1" applyFont="1" applyAlignment="1" applyProtection="1">
      <alignment/>
      <protection hidden="1"/>
    </xf>
    <xf numFmtId="0" fontId="3" fillId="33" borderId="11" xfId="0" applyFont="1" applyFill="1" applyBorder="1" applyAlignment="1" applyProtection="1">
      <alignment/>
      <protection hidden="1"/>
    </xf>
    <xf numFmtId="6" fontId="3" fillId="33" borderId="10" xfId="0" applyNumberFormat="1" applyFont="1" applyFill="1" applyBorder="1" applyAlignment="1" applyProtection="1">
      <alignment/>
      <protection hidden="1"/>
    </xf>
    <xf numFmtId="164" fontId="3" fillId="33" borderId="10" xfId="0" applyNumberFormat="1" applyFont="1" applyFill="1" applyBorder="1" applyAlignment="1" applyProtection="1">
      <alignment/>
      <protection hidden="1"/>
    </xf>
    <xf numFmtId="0" fontId="3" fillId="33" borderId="10" xfId="0" applyFont="1" applyFill="1" applyBorder="1" applyAlignment="1" applyProtection="1">
      <alignment/>
      <protection hidden="1"/>
    </xf>
    <xf numFmtId="164" fontId="6" fillId="33" borderId="10" xfId="0" applyNumberFormat="1" applyFont="1" applyFill="1" applyBorder="1" applyAlignment="1" applyProtection="1">
      <alignment/>
      <protection hidden="1"/>
    </xf>
    <xf numFmtId="0" fontId="6" fillId="33" borderId="10" xfId="0" applyFont="1" applyFill="1" applyBorder="1" applyAlignment="1" applyProtection="1">
      <alignment/>
      <protection hidden="1"/>
    </xf>
    <xf numFmtId="6" fontId="6" fillId="33" borderId="10" xfId="0" applyNumberFormat="1" applyFont="1" applyFill="1" applyBorder="1" applyAlignment="1" applyProtection="1">
      <alignment/>
      <protection hidden="1"/>
    </xf>
    <xf numFmtId="164" fontId="6" fillId="33" borderId="12" xfId="0" applyNumberFormat="1" applyFont="1" applyFill="1" applyBorder="1" applyAlignment="1" applyProtection="1">
      <alignment/>
      <protection hidden="1"/>
    </xf>
    <xf numFmtId="0" fontId="7" fillId="0" borderId="0" xfId="0" applyFont="1" applyAlignment="1" applyProtection="1">
      <alignment/>
      <protection hidden="1"/>
    </xf>
    <xf numFmtId="0" fontId="5" fillId="0" borderId="0" xfId="0" applyFont="1" applyAlignment="1" applyProtection="1">
      <alignment/>
      <protection hidden="1"/>
    </xf>
    <xf numFmtId="0" fontId="5" fillId="0" borderId="0" xfId="0" applyFont="1" applyAlignment="1" applyProtection="1">
      <alignment horizontal="centerContinuous"/>
      <protection hidden="1"/>
    </xf>
    <xf numFmtId="0" fontId="0" fillId="0" borderId="0" xfId="0" applyAlignment="1" applyProtection="1">
      <alignment/>
      <protection hidden="1"/>
    </xf>
    <xf numFmtId="164" fontId="3" fillId="0" borderId="0" xfId="0" applyNumberFormat="1" applyFont="1" applyAlignment="1" applyProtection="1">
      <alignment horizontal="right"/>
      <protection hidden="1"/>
    </xf>
    <xf numFmtId="0" fontId="0" fillId="33" borderId="10" xfId="0" applyFill="1" applyBorder="1" applyAlignment="1" applyProtection="1">
      <alignment/>
      <protection hidden="1"/>
    </xf>
    <xf numFmtId="164" fontId="3" fillId="33" borderId="10" xfId="0" applyNumberFormat="1" applyFont="1" applyFill="1" applyBorder="1" applyAlignment="1" applyProtection="1">
      <alignment horizontal="right"/>
      <protection hidden="1"/>
    </xf>
    <xf numFmtId="164" fontId="8" fillId="33" borderId="10" xfId="0" applyNumberFormat="1" applyFont="1" applyFill="1" applyBorder="1" applyAlignment="1" applyProtection="1">
      <alignment horizontal="right"/>
      <protection hidden="1"/>
    </xf>
    <xf numFmtId="164" fontId="8" fillId="33" borderId="12" xfId="0" applyNumberFormat="1" applyFont="1" applyFill="1" applyBorder="1" applyAlignment="1" applyProtection="1">
      <alignment horizontal="right"/>
      <protection hidden="1"/>
    </xf>
    <xf numFmtId="0" fontId="2" fillId="0" borderId="0" xfId="0" applyFont="1" applyFill="1" applyBorder="1" applyAlignment="1" applyProtection="1">
      <alignment/>
      <protection hidden="1"/>
    </xf>
    <xf numFmtId="0" fontId="7" fillId="0" borderId="0" xfId="0" applyFont="1" applyAlignment="1" applyProtection="1">
      <alignment/>
      <protection hidden="1"/>
    </xf>
    <xf numFmtId="164" fontId="3" fillId="33" borderId="12" xfId="0" applyNumberFormat="1" applyFont="1" applyFill="1" applyBorder="1" applyAlignment="1" applyProtection="1">
      <alignment horizontal="right"/>
      <protection hidden="1"/>
    </xf>
    <xf numFmtId="164" fontId="3" fillId="33" borderId="12" xfId="0" applyNumberFormat="1" applyFont="1" applyFill="1" applyBorder="1" applyAlignment="1" applyProtection="1">
      <alignment/>
      <protection hidden="1"/>
    </xf>
    <xf numFmtId="164" fontId="3" fillId="0" borderId="0" xfId="0" applyNumberFormat="1" applyFont="1" applyFill="1" applyAlignment="1" applyProtection="1">
      <alignment/>
      <protection hidden="1"/>
    </xf>
    <xf numFmtId="0" fontId="3" fillId="0" borderId="0" xfId="58" applyFont="1">
      <alignment/>
      <protection/>
    </xf>
    <xf numFmtId="6" fontId="3" fillId="33" borderId="10" xfId="58" applyNumberFormat="1" applyFont="1" applyFill="1" applyBorder="1">
      <alignment/>
      <protection/>
    </xf>
    <xf numFmtId="0" fontId="2" fillId="0" borderId="0" xfId="58" applyFont="1" applyAlignment="1" applyProtection="1">
      <alignment horizontal="centerContinuous"/>
      <protection hidden="1"/>
    </xf>
    <xf numFmtId="0" fontId="3" fillId="0" borderId="0" xfId="58" applyFont="1" applyAlignment="1" applyProtection="1">
      <alignment horizontal="centerContinuous"/>
      <protection hidden="1"/>
    </xf>
    <xf numFmtId="0" fontId="3" fillId="0" borderId="0" xfId="58" applyFont="1" applyAlignment="1" applyProtection="1">
      <alignment horizontal="centerContinuous" vertical="top" wrapText="1"/>
      <protection hidden="1"/>
    </xf>
    <xf numFmtId="0" fontId="3" fillId="0" borderId="0" xfId="58" applyFont="1" applyAlignment="1" applyProtection="1">
      <alignment horizontal="centerContinuous" wrapText="1"/>
      <protection hidden="1"/>
    </xf>
    <xf numFmtId="0" fontId="3" fillId="0" borderId="0" xfId="58" applyFont="1" applyProtection="1">
      <alignment/>
      <protection hidden="1"/>
    </xf>
    <xf numFmtId="0" fontId="4" fillId="0" borderId="0" xfId="58" applyFont="1" applyAlignment="1" applyProtection="1">
      <alignment horizontal="centerContinuous"/>
      <protection hidden="1"/>
    </xf>
    <xf numFmtId="0" fontId="4" fillId="0" borderId="0" xfId="58" applyFont="1" applyProtection="1">
      <alignment/>
      <protection hidden="1"/>
    </xf>
    <xf numFmtId="6" fontId="3" fillId="0" borderId="0" xfId="58" applyNumberFormat="1" applyFont="1" applyProtection="1">
      <alignment/>
      <protection hidden="1"/>
    </xf>
    <xf numFmtId="164" fontId="3" fillId="0" borderId="0" xfId="58" applyNumberFormat="1" applyFont="1" applyProtection="1">
      <alignment/>
      <protection hidden="1"/>
    </xf>
    <xf numFmtId="0" fontId="3" fillId="33" borderId="11" xfId="58" applyFont="1" applyFill="1" applyBorder="1" applyProtection="1">
      <alignment/>
      <protection hidden="1"/>
    </xf>
    <xf numFmtId="6" fontId="3" fillId="33" borderId="10" xfId="58" applyNumberFormat="1" applyFont="1" applyFill="1" applyBorder="1" applyProtection="1">
      <alignment/>
      <protection hidden="1"/>
    </xf>
    <xf numFmtId="164" fontId="3" fillId="33" borderId="10" xfId="58" applyNumberFormat="1" applyFont="1" applyFill="1" applyBorder="1" applyProtection="1">
      <alignment/>
      <protection hidden="1"/>
    </xf>
    <xf numFmtId="0" fontId="3" fillId="33" borderId="10" xfId="58" applyFont="1" applyFill="1" applyBorder="1" applyProtection="1">
      <alignment/>
      <protection hidden="1"/>
    </xf>
    <xf numFmtId="0" fontId="6" fillId="33" borderId="10" xfId="58" applyFont="1" applyFill="1" applyBorder="1" applyProtection="1">
      <alignment/>
      <protection hidden="1"/>
    </xf>
    <xf numFmtId="6" fontId="6" fillId="33" borderId="10" xfId="58" applyNumberFormat="1" applyFont="1" applyFill="1" applyBorder="1" applyProtection="1">
      <alignment/>
      <protection hidden="1"/>
    </xf>
    <xf numFmtId="164" fontId="3" fillId="0" borderId="0" xfId="58" applyNumberFormat="1" applyFont="1" applyAlignment="1" applyProtection="1">
      <alignment horizontal="right"/>
      <protection hidden="1"/>
    </xf>
    <xf numFmtId="164" fontId="3" fillId="33" borderId="10" xfId="58" applyNumberFormat="1" applyFont="1" applyFill="1" applyBorder="1" applyAlignment="1" applyProtection="1">
      <alignment horizontal="right"/>
      <protection hidden="1"/>
    </xf>
    <xf numFmtId="0" fontId="7" fillId="0" borderId="0" xfId="58" applyFont="1" applyProtection="1">
      <alignment/>
      <protection hidden="1"/>
    </xf>
    <xf numFmtId="164" fontId="3" fillId="33" borderId="12" xfId="58" applyNumberFormat="1" applyFont="1" applyFill="1" applyBorder="1" applyAlignment="1" applyProtection="1">
      <alignment horizontal="right"/>
      <protection hidden="1"/>
    </xf>
    <xf numFmtId="164" fontId="3" fillId="33" borderId="12" xfId="58" applyNumberFormat="1" applyFont="1" applyFill="1" applyBorder="1" applyProtection="1">
      <alignment/>
      <protection hidden="1"/>
    </xf>
    <xf numFmtId="164" fontId="3" fillId="0" borderId="0" xfId="58" applyNumberFormat="1" applyFont="1" applyFill="1" applyProtection="1">
      <alignment/>
      <protection hidden="1"/>
    </xf>
    <xf numFmtId="6" fontId="3" fillId="0" borderId="0" xfId="0" applyNumberFormat="1" applyFont="1" applyAlignment="1">
      <alignment/>
    </xf>
    <xf numFmtId="6" fontId="3" fillId="33" borderId="10" xfId="0" applyNumberFormat="1" applyFont="1" applyFill="1" applyBorder="1" applyAlignment="1" applyProtection="1">
      <alignment horizontal="right"/>
      <protection hidden="1"/>
    </xf>
    <xf numFmtId="0" fontId="2" fillId="0" borderId="0" xfId="58" applyFont="1" applyFill="1" applyBorder="1" applyProtection="1">
      <alignment/>
      <protection hidden="1"/>
    </xf>
    <xf numFmtId="0" fontId="3" fillId="0" borderId="0" xfId="58" applyFont="1" applyFill="1" applyBorder="1" applyProtection="1">
      <alignment/>
      <protection hidden="1"/>
    </xf>
    <xf numFmtId="0" fontId="4" fillId="0" borderId="0" xfId="58" applyFont="1" applyFill="1" applyBorder="1" applyProtection="1">
      <alignment/>
      <protection hidden="1"/>
    </xf>
    <xf numFmtId="0" fontId="3" fillId="0" borderId="0" xfId="58" applyFont="1" applyFill="1" applyBorder="1">
      <alignment/>
      <protection/>
    </xf>
    <xf numFmtId="6" fontId="3" fillId="0" borderId="0" xfId="58" applyNumberFormat="1" applyFont="1">
      <alignment/>
      <protection/>
    </xf>
    <xf numFmtId="0" fontId="4" fillId="0" borderId="0" xfId="0" applyFont="1" applyAlignment="1">
      <alignment/>
    </xf>
    <xf numFmtId="0" fontId="3" fillId="34" borderId="11" xfId="0" applyFont="1" applyFill="1" applyBorder="1" applyAlignment="1" applyProtection="1">
      <alignment/>
      <protection hidden="1"/>
    </xf>
    <xf numFmtId="165" fontId="3" fillId="0" borderId="0" xfId="44" applyNumberFormat="1" applyFont="1" applyAlignment="1" applyProtection="1">
      <alignment horizontal="right"/>
      <protection hidden="1"/>
    </xf>
    <xf numFmtId="164" fontId="3" fillId="0" borderId="0" xfId="61" applyNumberFormat="1" applyFont="1" applyAlignment="1" applyProtection="1">
      <alignment horizontal="right"/>
      <protection hidden="1"/>
    </xf>
    <xf numFmtId="0" fontId="3" fillId="0" borderId="0" xfId="0" applyFont="1" applyAlignment="1" applyProtection="1">
      <alignment horizontal="right"/>
      <protection hidden="1"/>
    </xf>
    <xf numFmtId="164" fontId="3" fillId="0" borderId="0" xfId="61" applyNumberFormat="1" applyFont="1" applyAlignment="1">
      <alignment horizontal="right"/>
    </xf>
    <xf numFmtId="0" fontId="3" fillId="0" borderId="0" xfId="0" applyFont="1" applyAlignment="1">
      <alignment horizontal="right"/>
    </xf>
    <xf numFmtId="165" fontId="3" fillId="34" borderId="10" xfId="44" applyNumberFormat="1" applyFont="1" applyFill="1" applyBorder="1" applyAlignment="1" applyProtection="1">
      <alignment horizontal="right"/>
      <protection hidden="1"/>
    </xf>
    <xf numFmtId="164" fontId="3" fillId="34" borderId="10" xfId="61" applyNumberFormat="1" applyFont="1" applyFill="1" applyBorder="1" applyAlignment="1" applyProtection="1">
      <alignment horizontal="right"/>
      <protection hidden="1"/>
    </xf>
    <xf numFmtId="0" fontId="3" fillId="34" borderId="10" xfId="0" applyFont="1" applyFill="1" applyBorder="1" applyAlignment="1" applyProtection="1">
      <alignment horizontal="right"/>
      <protection hidden="1"/>
    </xf>
    <xf numFmtId="165" fontId="3" fillId="34" borderId="10" xfId="44" applyNumberFormat="1" applyFont="1" applyFill="1" applyBorder="1" applyAlignment="1">
      <alignment horizontal="right"/>
    </xf>
    <xf numFmtId="164" fontId="3" fillId="34" borderId="10" xfId="61" applyNumberFormat="1" applyFont="1" applyFill="1" applyBorder="1" applyAlignment="1">
      <alignment horizontal="right"/>
    </xf>
    <xf numFmtId="0" fontId="3" fillId="34" borderId="10" xfId="0" applyFont="1" applyFill="1" applyBorder="1" applyAlignment="1">
      <alignment horizontal="right"/>
    </xf>
    <xf numFmtId="164" fontId="3" fillId="34" borderId="12" xfId="61" applyNumberFormat="1" applyFont="1" applyFill="1" applyBorder="1" applyAlignment="1" applyProtection="1">
      <alignment horizontal="right"/>
      <protection hidden="1"/>
    </xf>
    <xf numFmtId="0" fontId="3" fillId="0" borderId="0" xfId="0" applyFont="1" applyFill="1" applyBorder="1" applyAlignment="1">
      <alignment horizontal="right"/>
    </xf>
    <xf numFmtId="0" fontId="3" fillId="0" borderId="0" xfId="58" applyFont="1" applyFill="1" applyBorder="1" applyAlignment="1">
      <alignment horizontal="right"/>
      <protection/>
    </xf>
    <xf numFmtId="0" fontId="3" fillId="0" borderId="0" xfId="58" applyFont="1" applyAlignment="1" applyProtection="1">
      <alignment horizontal="right"/>
      <protection hidden="1"/>
    </xf>
    <xf numFmtId="0" fontId="3" fillId="0" borderId="0" xfId="58" applyFont="1" applyAlignment="1">
      <alignment horizontal="right"/>
      <protection/>
    </xf>
    <xf numFmtId="0" fontId="0" fillId="0" borderId="0" xfId="0" applyAlignment="1">
      <alignment horizontal="right"/>
    </xf>
    <xf numFmtId="0" fontId="4" fillId="0" borderId="0" xfId="0" applyFont="1" applyAlignment="1" applyProtection="1">
      <alignment horizontal="center"/>
      <protection hidden="1"/>
    </xf>
    <xf numFmtId="165" fontId="3" fillId="0" borderId="0" xfId="46" applyNumberFormat="1" applyFont="1" applyAlignment="1" applyProtection="1">
      <alignment horizontal="right"/>
      <protection hidden="1"/>
    </xf>
    <xf numFmtId="164" fontId="3" fillId="34" borderId="10" xfId="62" applyNumberFormat="1" applyFont="1" applyFill="1" applyBorder="1" applyAlignment="1" applyProtection="1">
      <alignment horizontal="right"/>
      <protection hidden="1"/>
    </xf>
    <xf numFmtId="164" fontId="3" fillId="0" borderId="0" xfId="62" applyNumberFormat="1" applyFont="1" applyAlignment="1" applyProtection="1">
      <alignment horizontal="right"/>
      <protection hidden="1"/>
    </xf>
    <xf numFmtId="164" fontId="3" fillId="0" borderId="0" xfId="62" applyNumberFormat="1" applyFont="1" applyAlignment="1">
      <alignment horizontal="right"/>
    </xf>
    <xf numFmtId="165" fontId="3" fillId="34" borderId="10" xfId="46" applyNumberFormat="1" applyFont="1" applyFill="1" applyBorder="1" applyAlignment="1" applyProtection="1">
      <alignment horizontal="right"/>
      <protection hidden="1"/>
    </xf>
    <xf numFmtId="165" fontId="3" fillId="34" borderId="10" xfId="46" applyNumberFormat="1" applyFont="1" applyFill="1" applyBorder="1" applyAlignment="1">
      <alignment horizontal="right"/>
    </xf>
    <xf numFmtId="164" fontId="3" fillId="34" borderId="10" xfId="62" applyNumberFormat="1" applyFont="1" applyFill="1" applyBorder="1" applyAlignment="1">
      <alignment horizontal="right"/>
    </xf>
    <xf numFmtId="164" fontId="3" fillId="34" borderId="12" xfId="62" applyNumberFormat="1" applyFont="1" applyFill="1" applyBorder="1" applyAlignment="1" applyProtection="1">
      <alignment horizontal="right"/>
      <protection hidden="1"/>
    </xf>
    <xf numFmtId="6" fontId="3" fillId="0" borderId="0" xfId="0" applyNumberFormat="1" applyFont="1" applyAlignment="1" applyProtection="1">
      <alignment/>
      <protection locked="0"/>
    </xf>
    <xf numFmtId="165" fontId="3" fillId="0" borderId="0" xfId="46" applyNumberFormat="1" applyFont="1" applyAlignment="1" applyProtection="1">
      <alignment/>
      <protection hidden="1"/>
    </xf>
    <xf numFmtId="165" fontId="3" fillId="33" borderId="10" xfId="58" applyNumberFormat="1" applyFont="1" applyFill="1" applyBorder="1" applyAlignment="1" applyProtection="1">
      <alignment horizontal="right"/>
      <protection hidden="1"/>
    </xf>
    <xf numFmtId="164" fontId="3" fillId="0" borderId="0" xfId="62" applyNumberFormat="1" applyFont="1" applyFill="1" applyBorder="1" applyAlignment="1" applyProtection="1">
      <alignment horizontal="right"/>
      <protection hidden="1"/>
    </xf>
    <xf numFmtId="165" fontId="3" fillId="0" borderId="0" xfId="46" applyNumberFormat="1" applyFont="1" applyAlignment="1">
      <alignment horizontal="right"/>
    </xf>
    <xf numFmtId="6" fontId="3" fillId="33" borderId="10" xfId="58" applyNumberFormat="1" applyFont="1" applyFill="1" applyBorder="1" applyAlignment="1" applyProtection="1">
      <alignment/>
      <protection hidden="1"/>
    </xf>
    <xf numFmtId="0" fontId="4" fillId="0" borderId="0" xfId="0" applyFont="1" applyAlignment="1" applyProtection="1">
      <alignment horizontal="center"/>
      <protection hidden="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Currency 2" xfId="46"/>
    <cellStyle name="Explanatory Text" xfId="47"/>
    <cellStyle name="Followed Hyperlink" xfId="48"/>
    <cellStyle name="Good" xfId="49"/>
    <cellStyle name="Heading 1" xfId="50"/>
    <cellStyle name="Heading 2" xfId="51"/>
    <cellStyle name="Heading 3" xfId="52"/>
    <cellStyle name="Heading 4" xfId="53"/>
    <cellStyle name="Hyperlink" xfId="54"/>
    <cellStyle name="Input" xfId="55"/>
    <cellStyle name="Linked Cell" xfId="56"/>
    <cellStyle name="Neutral" xfId="57"/>
    <cellStyle name="Normal 2" xfId="58"/>
    <cellStyle name="Note" xfId="59"/>
    <cellStyle name="Output" xfId="60"/>
    <cellStyle name="Percent" xfId="61"/>
    <cellStyle name="Percent 2" xfId="62"/>
    <cellStyle name="Title" xfId="63"/>
    <cellStyle name="Total" xfId="64"/>
    <cellStyle name="Warning Text" xfId="6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styles" Target="styles.xml" /><Relationship Id="rId30" Type="http://schemas.openxmlformats.org/officeDocument/2006/relationships/sharedStrings" Target="sharedStrings.xml" /><Relationship Id="rId31" Type="http://schemas.openxmlformats.org/officeDocument/2006/relationships/externalLink" Target="externalLinks/externalLink1.xml" /><Relationship Id="rId32" Type="http://schemas.openxmlformats.org/officeDocument/2006/relationships/externalLink" Target="externalLinks/externalLink2.xml" /><Relationship Id="rId3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20-22.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23-2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B4">
            <v>5847415.34</v>
          </cell>
          <cell r="C4">
            <v>3984679.66</v>
          </cell>
          <cell r="D4">
            <v>13749053.440000001</v>
          </cell>
          <cell r="E4">
            <v>5433082.799999999</v>
          </cell>
          <cell r="H4">
            <v>7518998.959999999</v>
          </cell>
          <cell r="I4">
            <v>12856261.61</v>
          </cell>
          <cell r="J4">
            <v>21850495.25</v>
          </cell>
          <cell r="K4">
            <v>8530533.92</v>
          </cell>
          <cell r="N4">
            <v>11692036.270000001</v>
          </cell>
          <cell r="O4">
            <v>14211737.77</v>
          </cell>
          <cell r="P4">
            <v>23077116.230000004</v>
          </cell>
          <cell r="Q4">
            <v>9041216.010000002</v>
          </cell>
        </row>
        <row r="9">
          <cell r="B9">
            <v>397836.62999999995</v>
          </cell>
          <cell r="C9">
            <v>291841.24000000005</v>
          </cell>
          <cell r="D9">
            <v>521058.19</v>
          </cell>
          <cell r="E9">
            <v>368339.12000000005</v>
          </cell>
          <cell r="H9">
            <v>367002.62999999995</v>
          </cell>
          <cell r="I9">
            <v>654346.37</v>
          </cell>
          <cell r="J9">
            <v>952561.63</v>
          </cell>
          <cell r="K9">
            <v>575733.37</v>
          </cell>
          <cell r="N9">
            <v>565420.3</v>
          </cell>
          <cell r="O9">
            <v>823936.87</v>
          </cell>
          <cell r="P9">
            <v>1184321.8699999999</v>
          </cell>
          <cell r="Q9">
            <v>605051.0000000001</v>
          </cell>
        </row>
        <row r="10">
          <cell r="B10">
            <v>1293238.1499999997</v>
          </cell>
          <cell r="C10">
            <v>1336666.06</v>
          </cell>
          <cell r="D10">
            <v>5448160.48</v>
          </cell>
          <cell r="E10">
            <v>1533886.0899999996</v>
          </cell>
          <cell r="H10">
            <v>2027967.25</v>
          </cell>
          <cell r="I10">
            <v>4424432.8</v>
          </cell>
          <cell r="J10">
            <v>8662064.69</v>
          </cell>
          <cell r="K10">
            <v>2493260.7</v>
          </cell>
          <cell r="N10">
            <v>2892979.2800000003</v>
          </cell>
          <cell r="O10">
            <v>5084496.75</v>
          </cell>
          <cell r="P10">
            <v>9746502.190000001</v>
          </cell>
          <cell r="Q10">
            <v>2557937.6100000003</v>
          </cell>
        </row>
        <row r="11">
          <cell r="B11">
            <v>76509.07</v>
          </cell>
          <cell r="C11">
            <v>85638.05</v>
          </cell>
          <cell r="D11">
            <v>140917.89</v>
          </cell>
          <cell r="E11">
            <v>124306.06</v>
          </cell>
          <cell r="H11">
            <v>77944.83</v>
          </cell>
          <cell r="I11">
            <v>145763.94</v>
          </cell>
          <cell r="J11">
            <v>174146.90000000002</v>
          </cell>
          <cell r="K11">
            <v>150750.94</v>
          </cell>
          <cell r="N11">
            <v>87755.1</v>
          </cell>
          <cell r="O11">
            <v>156492.11000000002</v>
          </cell>
          <cell r="P11">
            <v>178088.08000000002</v>
          </cell>
          <cell r="Q11">
            <v>152913.22999999998</v>
          </cell>
        </row>
        <row r="12">
          <cell r="B12">
            <v>728642.24</v>
          </cell>
          <cell r="C12">
            <v>580140.45</v>
          </cell>
          <cell r="D12">
            <v>1182552.06</v>
          </cell>
          <cell r="E12">
            <v>729043.08</v>
          </cell>
          <cell r="H12">
            <v>759027.73</v>
          </cell>
          <cell r="I12">
            <v>1442529.21</v>
          </cell>
          <cell r="J12">
            <v>1938172.05</v>
          </cell>
          <cell r="K12">
            <v>1109434.93</v>
          </cell>
          <cell r="N12">
            <v>1041543.1</v>
          </cell>
          <cell r="O12">
            <v>1837865.01</v>
          </cell>
          <cell r="P12">
            <v>2034951.21</v>
          </cell>
          <cell r="Q12">
            <v>1200947.7000000002</v>
          </cell>
        </row>
        <row r="13">
          <cell r="B13">
            <v>493095.14</v>
          </cell>
          <cell r="C13">
            <v>439179.99</v>
          </cell>
          <cell r="D13">
            <v>1144515.26</v>
          </cell>
          <cell r="E13">
            <v>560569.5599999999</v>
          </cell>
          <cell r="H13">
            <v>579555.99</v>
          </cell>
          <cell r="I13">
            <v>1268948.99</v>
          </cell>
          <cell r="J13">
            <v>1962208.38</v>
          </cell>
          <cell r="K13">
            <v>977139.3799999999</v>
          </cell>
          <cell r="N13">
            <v>893926.75</v>
          </cell>
          <cell r="O13">
            <v>1575347.2799999998</v>
          </cell>
          <cell r="P13">
            <v>2304501</v>
          </cell>
          <cell r="Q13">
            <v>1136088.16</v>
          </cell>
        </row>
        <row r="14">
          <cell r="B14">
            <v>2858094.11</v>
          </cell>
          <cell r="C14">
            <v>1251213.87</v>
          </cell>
          <cell r="D14">
            <v>5311849.5600000005</v>
          </cell>
          <cell r="E14">
            <v>2116938.8899999997</v>
          </cell>
          <cell r="H14">
            <v>3707500.53</v>
          </cell>
          <cell r="I14">
            <v>4920240.3</v>
          </cell>
          <cell r="J14">
            <v>8161341.6</v>
          </cell>
          <cell r="K14">
            <v>3224214.6</v>
          </cell>
          <cell r="N14">
            <v>6210411.740000001</v>
          </cell>
          <cell r="O14">
            <v>4733599.749999999</v>
          </cell>
          <cell r="P14">
            <v>7628751.880000001</v>
          </cell>
          <cell r="Q14">
            <v>3388278.31</v>
          </cell>
        </row>
        <row r="18">
          <cell r="B18">
            <v>64598.69</v>
          </cell>
          <cell r="C18">
            <v>42652.16</v>
          </cell>
          <cell r="D18">
            <v>122231.25</v>
          </cell>
          <cell r="E18">
            <v>68890</v>
          </cell>
          <cell r="H18">
            <v>89508.28</v>
          </cell>
          <cell r="I18">
            <v>141503.79</v>
          </cell>
          <cell r="J18">
            <v>206054.62</v>
          </cell>
          <cell r="K18">
            <v>120944.71</v>
          </cell>
          <cell r="N18">
            <v>149107.71</v>
          </cell>
          <cell r="O18">
            <v>186205.25</v>
          </cell>
          <cell r="P18">
            <v>224092.1</v>
          </cell>
          <cell r="Q18">
            <v>115137.76</v>
          </cell>
        </row>
        <row r="19">
          <cell r="B19">
            <v>1733355.8</v>
          </cell>
          <cell r="C19">
            <v>133519.23</v>
          </cell>
          <cell r="D19">
            <v>789722.59</v>
          </cell>
          <cell r="E19">
            <v>660889.06</v>
          </cell>
          <cell r="H19">
            <v>2040609.31</v>
          </cell>
          <cell r="I19">
            <v>669111.75</v>
          </cell>
          <cell r="J19">
            <v>1297868</v>
          </cell>
          <cell r="K19">
            <v>941581.48</v>
          </cell>
          <cell r="N19">
            <v>3789609.07</v>
          </cell>
          <cell r="O19">
            <v>632547.32</v>
          </cell>
          <cell r="P19">
            <v>1532241.58</v>
          </cell>
          <cell r="Q19">
            <v>1165437.79</v>
          </cell>
        </row>
        <row r="20">
          <cell r="B20">
            <v>575665.77</v>
          </cell>
          <cell r="C20">
            <v>396661.85</v>
          </cell>
          <cell r="D20">
            <v>806821.12</v>
          </cell>
          <cell r="E20">
            <v>497019.04</v>
          </cell>
          <cell r="H20">
            <v>597093.66</v>
          </cell>
          <cell r="I20">
            <v>1039818.23</v>
          </cell>
          <cell r="J20">
            <v>1369508.22</v>
          </cell>
          <cell r="K20">
            <v>784796.63</v>
          </cell>
          <cell r="N20">
            <v>795302.49</v>
          </cell>
          <cell r="O20">
            <v>1285374.09</v>
          </cell>
          <cell r="P20">
            <v>1386141.81</v>
          </cell>
          <cell r="Q20">
            <v>857496.19</v>
          </cell>
        </row>
        <row r="21">
          <cell r="B21">
            <v>472796.43</v>
          </cell>
          <cell r="C21">
            <v>296846.6</v>
          </cell>
          <cell r="D21">
            <v>926699.4</v>
          </cell>
          <cell r="E21">
            <v>491750.69</v>
          </cell>
          <cell r="H21">
            <v>641734.65</v>
          </cell>
          <cell r="I21">
            <v>1127137.1</v>
          </cell>
          <cell r="J21">
            <v>1795079.67</v>
          </cell>
          <cell r="K21">
            <v>883787.07</v>
          </cell>
          <cell r="N21">
            <v>1043890.23</v>
          </cell>
          <cell r="O21">
            <v>1335177.46</v>
          </cell>
          <cell r="P21">
            <v>1926455.81</v>
          </cell>
          <cell r="Q21">
            <v>1005305.37</v>
          </cell>
        </row>
        <row r="22">
          <cell r="B22">
            <v>177912.45</v>
          </cell>
          <cell r="C22">
            <v>131629.38</v>
          </cell>
          <cell r="D22">
            <v>337678.82</v>
          </cell>
          <cell r="E22">
            <v>170973.6</v>
          </cell>
          <cell r="H22">
            <v>183516.65</v>
          </cell>
          <cell r="I22">
            <v>376132.32</v>
          </cell>
          <cell r="J22">
            <v>599535.85</v>
          </cell>
          <cell r="K22">
            <v>263429.74</v>
          </cell>
          <cell r="N22">
            <v>256984.04</v>
          </cell>
          <cell r="O22">
            <v>448457.3</v>
          </cell>
          <cell r="P22">
            <v>661058.38</v>
          </cell>
          <cell r="Q22">
            <v>298939.29</v>
          </cell>
        </row>
        <row r="23">
          <cell r="B23">
            <v>32136.23</v>
          </cell>
          <cell r="C23">
            <v>28313.58</v>
          </cell>
          <cell r="D23">
            <v>77628.51</v>
          </cell>
          <cell r="E23">
            <v>41742.01</v>
          </cell>
          <cell r="H23">
            <v>28257.89</v>
          </cell>
          <cell r="I23">
            <v>71002.31</v>
          </cell>
          <cell r="J23">
            <v>122742.56</v>
          </cell>
          <cell r="K23">
            <v>65741.06</v>
          </cell>
          <cell r="N23">
            <v>50430.99</v>
          </cell>
          <cell r="O23">
            <v>90394.93</v>
          </cell>
          <cell r="P23">
            <v>134146.17</v>
          </cell>
          <cell r="Q23">
            <v>84842.24</v>
          </cell>
        </row>
        <row r="24">
          <cell r="B24">
            <v>25560.16</v>
          </cell>
          <cell r="C24">
            <v>45007.11</v>
          </cell>
          <cell r="D24">
            <v>241645.09</v>
          </cell>
          <cell r="E24">
            <v>45691.85</v>
          </cell>
          <cell r="H24">
            <v>38007.95</v>
          </cell>
          <cell r="I24">
            <v>224705.96</v>
          </cell>
          <cell r="J24">
            <v>375475.04</v>
          </cell>
          <cell r="K24">
            <v>54885.5</v>
          </cell>
          <cell r="N24">
            <v>52045.37</v>
          </cell>
          <cell r="O24">
            <v>134925.98</v>
          </cell>
          <cell r="P24">
            <v>34171.19</v>
          </cell>
          <cell r="Q24">
            <v>19222.6</v>
          </cell>
        </row>
        <row r="25">
          <cell r="B25">
            <v>30206.16</v>
          </cell>
          <cell r="C25">
            <v>28330.61</v>
          </cell>
          <cell r="D25">
            <v>49874.03</v>
          </cell>
          <cell r="E25">
            <v>36946.14</v>
          </cell>
          <cell r="H25">
            <v>26762.29</v>
          </cell>
          <cell r="I25">
            <v>64434.14</v>
          </cell>
          <cell r="J25">
            <v>89550.8</v>
          </cell>
          <cell r="K25">
            <v>48042.65</v>
          </cell>
          <cell r="N25">
            <v>32979.16</v>
          </cell>
          <cell r="O25">
            <v>71120.42</v>
          </cell>
          <cell r="P25">
            <v>98828.34</v>
          </cell>
          <cell r="Q25">
            <v>47579.72</v>
          </cell>
        </row>
        <row r="26">
          <cell r="B26">
            <v>264834.91</v>
          </cell>
          <cell r="C26">
            <v>160894.55</v>
          </cell>
          <cell r="D26">
            <v>275888.64</v>
          </cell>
          <cell r="E26">
            <v>182247.76</v>
          </cell>
          <cell r="H26">
            <v>230910.41</v>
          </cell>
          <cell r="I26">
            <v>384479.11</v>
          </cell>
          <cell r="J26">
            <v>513860.27</v>
          </cell>
          <cell r="K26">
            <v>313225.66</v>
          </cell>
          <cell r="N26">
            <v>349849.69</v>
          </cell>
          <cell r="O26">
            <v>474152.4</v>
          </cell>
          <cell r="P26">
            <v>695078.02</v>
          </cell>
          <cell r="Q26">
            <v>344290.02</v>
          </cell>
        </row>
        <row r="27">
          <cell r="B27">
            <v>31014.19</v>
          </cell>
          <cell r="C27">
            <v>24037.58</v>
          </cell>
          <cell r="D27">
            <v>32491.34</v>
          </cell>
          <cell r="E27">
            <v>26506.3</v>
          </cell>
          <cell r="H27">
            <v>20875.36</v>
          </cell>
          <cell r="I27">
            <v>31865.94</v>
          </cell>
          <cell r="J27">
            <v>50224.51</v>
          </cell>
          <cell r="K27">
            <v>35710.33</v>
          </cell>
          <cell r="N27">
            <v>32268.42</v>
          </cell>
          <cell r="O27">
            <v>51131.86</v>
          </cell>
          <cell r="P27">
            <v>67122.77</v>
          </cell>
          <cell r="Q27">
            <v>34509.06</v>
          </cell>
        </row>
        <row r="28">
          <cell r="B28">
            <v>182627.52</v>
          </cell>
          <cell r="C28">
            <v>108497.54</v>
          </cell>
          <cell r="D28">
            <v>208750.11</v>
          </cell>
          <cell r="E28">
            <v>125675.27</v>
          </cell>
          <cell r="H28">
            <v>155675.84</v>
          </cell>
          <cell r="I28">
            <v>326852.51</v>
          </cell>
          <cell r="J28">
            <v>460629.91</v>
          </cell>
          <cell r="K28">
            <v>248809.78</v>
          </cell>
          <cell r="N28">
            <v>263383.04</v>
          </cell>
          <cell r="O28">
            <v>434851.49</v>
          </cell>
          <cell r="P28">
            <v>568656.43</v>
          </cell>
          <cell r="Q28">
            <v>296694.43</v>
          </cell>
        </row>
        <row r="29">
          <cell r="B29">
            <v>140693.84</v>
          </cell>
          <cell r="C29">
            <v>148919.52</v>
          </cell>
          <cell r="D29">
            <v>568123.82</v>
          </cell>
          <cell r="E29">
            <v>146291.8</v>
          </cell>
          <cell r="H29">
            <v>184348.04</v>
          </cell>
          <cell r="I29">
            <v>453716.85</v>
          </cell>
          <cell r="J29">
            <v>944395</v>
          </cell>
          <cell r="K29">
            <v>240777.07</v>
          </cell>
          <cell r="N29">
            <v>217118.51</v>
          </cell>
          <cell r="O29">
            <v>470100.12</v>
          </cell>
          <cell r="P29">
            <v>939101.3</v>
          </cell>
          <cell r="Q29">
            <v>240360.19</v>
          </cell>
        </row>
        <row r="30">
          <cell r="B30">
            <v>23606.51</v>
          </cell>
          <cell r="C30">
            <v>30840.17</v>
          </cell>
          <cell r="D30">
            <v>124429.51</v>
          </cell>
          <cell r="E30">
            <v>42960.21</v>
          </cell>
          <cell r="H30">
            <v>35107.1</v>
          </cell>
          <cell r="I30">
            <v>140866.7</v>
          </cell>
          <cell r="J30">
            <v>255426.77</v>
          </cell>
          <cell r="K30">
            <v>88417.05</v>
          </cell>
          <cell r="N30">
            <v>57553.41</v>
          </cell>
          <cell r="O30">
            <v>139395.86</v>
          </cell>
          <cell r="P30">
            <v>222828.49</v>
          </cell>
          <cell r="Q30">
            <v>80870.46</v>
          </cell>
        </row>
        <row r="31">
          <cell r="B31">
            <v>41945.26</v>
          </cell>
          <cell r="C31">
            <v>39776.08</v>
          </cell>
          <cell r="D31">
            <v>87516.2</v>
          </cell>
          <cell r="E31">
            <v>54575.69</v>
          </cell>
          <cell r="H31">
            <v>45558.98</v>
          </cell>
          <cell r="I31">
            <v>91264.62</v>
          </cell>
          <cell r="J31">
            <v>141543.51</v>
          </cell>
          <cell r="K31">
            <v>86857.24</v>
          </cell>
          <cell r="N31">
            <v>62097.73</v>
          </cell>
          <cell r="O31">
            <v>112900.36</v>
          </cell>
          <cell r="P31">
            <v>128545.18</v>
          </cell>
          <cell r="Q31">
            <v>82774.39</v>
          </cell>
        </row>
        <row r="32">
          <cell r="B32">
            <v>375735.45</v>
          </cell>
          <cell r="C32">
            <v>290962.37</v>
          </cell>
          <cell r="D32">
            <v>854191.21</v>
          </cell>
          <cell r="E32">
            <v>394875.67</v>
          </cell>
          <cell r="H32">
            <v>386392.72</v>
          </cell>
          <cell r="I32">
            <v>955254.31</v>
          </cell>
          <cell r="J32">
            <v>1510408.61</v>
          </cell>
          <cell r="K32">
            <v>673167.44</v>
          </cell>
          <cell r="N32">
            <v>618056.56</v>
          </cell>
          <cell r="O32">
            <v>1197568.21</v>
          </cell>
          <cell r="P32">
            <v>1708519.54</v>
          </cell>
          <cell r="Q32">
            <v>779538.45</v>
          </cell>
        </row>
        <row r="33">
          <cell r="B33">
            <v>44087.57</v>
          </cell>
          <cell r="C33">
            <v>35495.09</v>
          </cell>
          <cell r="D33">
            <v>138121.25</v>
          </cell>
          <cell r="E33">
            <v>50099.82</v>
          </cell>
          <cell r="H33">
            <v>80609.07</v>
          </cell>
          <cell r="I33">
            <v>103480</v>
          </cell>
          <cell r="J33">
            <v>183213.55</v>
          </cell>
          <cell r="K33">
            <v>71194.15</v>
          </cell>
          <cell r="N33">
            <v>98089.6</v>
          </cell>
          <cell r="O33">
            <v>67193.1</v>
          </cell>
          <cell r="P33">
            <v>138519.79</v>
          </cell>
          <cell r="Q33">
            <v>61312.98</v>
          </cell>
        </row>
        <row r="35">
          <cell r="B35">
            <v>155109.97</v>
          </cell>
          <cell r="C35">
            <v>197210.02</v>
          </cell>
          <cell r="D35">
            <v>1202039.41</v>
          </cell>
          <cell r="E35">
            <v>255651.95</v>
          </cell>
          <cell r="H35">
            <v>207021.36</v>
          </cell>
          <cell r="I35">
            <v>1069086.9</v>
          </cell>
          <cell r="J35">
            <v>1727613.79</v>
          </cell>
          <cell r="K35">
            <v>272108.52</v>
          </cell>
          <cell r="N35">
            <v>245243.71</v>
          </cell>
          <cell r="O35">
            <v>865972.91</v>
          </cell>
          <cell r="P35">
            <v>1477062.26</v>
          </cell>
          <cell r="Q35">
            <v>256677.08</v>
          </cell>
        </row>
        <row r="36">
          <cell r="B36">
            <v>180626.74</v>
          </cell>
          <cell r="C36">
            <v>101594.39</v>
          </cell>
          <cell r="D36">
            <v>720819.1</v>
          </cell>
          <cell r="E36">
            <v>199256.61</v>
          </cell>
          <cell r="H36">
            <v>280414.45</v>
          </cell>
          <cell r="I36">
            <v>477331.82</v>
          </cell>
          <cell r="J36">
            <v>1035016.43</v>
          </cell>
          <cell r="K36">
            <v>312268.75</v>
          </cell>
          <cell r="N36">
            <v>411666.36</v>
          </cell>
          <cell r="O36">
            <v>515591.8</v>
          </cell>
          <cell r="P36">
            <v>1188212.6</v>
          </cell>
          <cell r="Q36">
            <v>288708.74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Sheet1"/>
      <sheetName val="Sheet2"/>
      <sheetName val="Sheet3"/>
    </sheetNames>
    <sheetDataSet>
      <sheetData sheetId="0">
        <row r="4">
          <cell r="B4">
            <v>11964370.53</v>
          </cell>
          <cell r="C4">
            <v>15056058.85</v>
          </cell>
          <cell r="D4">
            <v>25043043.380000003</v>
          </cell>
          <cell r="E4">
            <v>8849815.4</v>
          </cell>
          <cell r="H4">
            <v>0</v>
          </cell>
          <cell r="I4">
            <v>0</v>
          </cell>
          <cell r="J4">
            <v>0</v>
          </cell>
          <cell r="K4">
            <v>0</v>
          </cell>
          <cell r="N4">
            <v>0</v>
          </cell>
          <cell r="O4">
            <v>0</v>
          </cell>
          <cell r="P4">
            <v>0</v>
          </cell>
          <cell r="Q4">
            <v>0</v>
          </cell>
        </row>
        <row r="9">
          <cell r="B9">
            <v>614380.4199999999</v>
          </cell>
          <cell r="C9">
            <v>829299.61</v>
          </cell>
          <cell r="D9">
            <v>1153125.9000000001</v>
          </cell>
          <cell r="E9">
            <v>652605.82</v>
          </cell>
          <cell r="H9">
            <v>0</v>
          </cell>
          <cell r="I9">
            <v>0</v>
          </cell>
          <cell r="J9">
            <v>0</v>
          </cell>
          <cell r="K9">
            <v>0</v>
          </cell>
          <cell r="N9">
            <v>0</v>
          </cell>
          <cell r="O9">
            <v>0</v>
          </cell>
          <cell r="P9">
            <v>0</v>
          </cell>
          <cell r="Q9">
            <v>0</v>
          </cell>
        </row>
        <row r="10">
          <cell r="B10">
            <v>2823745.19</v>
          </cell>
          <cell r="C10">
            <v>4985642.159999999</v>
          </cell>
          <cell r="D10">
            <v>9907725.9</v>
          </cell>
          <cell r="E10">
            <v>2465382.14</v>
          </cell>
          <cell r="H10">
            <v>0</v>
          </cell>
          <cell r="I10">
            <v>0</v>
          </cell>
          <cell r="J10">
            <v>0</v>
          </cell>
          <cell r="K10">
            <v>0</v>
          </cell>
          <cell r="N10">
            <v>0</v>
          </cell>
          <cell r="O10">
            <v>0</v>
          </cell>
          <cell r="P10">
            <v>0</v>
          </cell>
          <cell r="Q10">
            <v>0</v>
          </cell>
        </row>
        <row r="11">
          <cell r="B11">
            <v>92564.77</v>
          </cell>
          <cell r="C11">
            <v>163656.89</v>
          </cell>
          <cell r="D11">
            <v>188740.9</v>
          </cell>
          <cell r="E11">
            <v>156708.78</v>
          </cell>
          <cell r="H11">
            <v>0</v>
          </cell>
          <cell r="I11">
            <v>0</v>
          </cell>
          <cell r="J11">
            <v>0</v>
          </cell>
          <cell r="K11">
            <v>0</v>
          </cell>
          <cell r="N11">
            <v>0</v>
          </cell>
          <cell r="O11">
            <v>0</v>
          </cell>
          <cell r="P11">
            <v>0</v>
          </cell>
          <cell r="Q11">
            <v>0</v>
          </cell>
        </row>
        <row r="12">
          <cell r="B12">
            <v>1131709.4</v>
          </cell>
          <cell r="C12">
            <v>1909301.9100000001</v>
          </cell>
          <cell r="D12">
            <v>2289414.99</v>
          </cell>
          <cell r="E12">
            <v>1272105.5</v>
          </cell>
          <cell r="H12">
            <v>0</v>
          </cell>
          <cell r="I12">
            <v>0</v>
          </cell>
          <cell r="J12">
            <v>0</v>
          </cell>
          <cell r="K12">
            <v>0</v>
          </cell>
          <cell r="N12">
            <v>0</v>
          </cell>
          <cell r="O12">
            <v>0</v>
          </cell>
          <cell r="P12">
            <v>0</v>
          </cell>
          <cell r="Q12">
            <v>0</v>
          </cell>
        </row>
        <row r="13">
          <cell r="B13">
            <v>1078879.2399999998</v>
          </cell>
          <cell r="C13">
            <v>1633104.8499999999</v>
          </cell>
          <cell r="D13">
            <v>2172575.73</v>
          </cell>
          <cell r="E13">
            <v>1014900.28</v>
          </cell>
          <cell r="H13">
            <v>0</v>
          </cell>
          <cell r="I13">
            <v>0</v>
          </cell>
          <cell r="J13">
            <v>0</v>
          </cell>
          <cell r="K13">
            <v>0</v>
          </cell>
          <cell r="N13">
            <v>0</v>
          </cell>
          <cell r="O13">
            <v>0</v>
          </cell>
          <cell r="P13">
            <v>0</v>
          </cell>
          <cell r="Q13">
            <v>0</v>
          </cell>
        </row>
        <row r="14">
          <cell r="B14">
            <v>6223091.51</v>
          </cell>
          <cell r="C14">
            <v>5535053.43</v>
          </cell>
          <cell r="D14">
            <v>9331459.96</v>
          </cell>
          <cell r="E14">
            <v>3288112.88</v>
          </cell>
          <cell r="H14">
            <v>0</v>
          </cell>
          <cell r="I14">
            <v>0</v>
          </cell>
          <cell r="J14">
            <v>0</v>
          </cell>
          <cell r="K14">
            <v>0</v>
          </cell>
          <cell r="N14">
            <v>0</v>
          </cell>
          <cell r="O14">
            <v>0</v>
          </cell>
          <cell r="P14">
            <v>0</v>
          </cell>
          <cell r="Q14">
            <v>0</v>
          </cell>
        </row>
        <row r="18">
          <cell r="B18">
            <v>41470.24</v>
          </cell>
          <cell r="C18">
            <v>53812.37</v>
          </cell>
          <cell r="D18">
            <v>84064.26</v>
          </cell>
          <cell r="E18">
            <v>39739.38</v>
          </cell>
        </row>
        <row r="19">
          <cell r="B19">
            <v>122849.37</v>
          </cell>
          <cell r="C19">
            <v>140223.95</v>
          </cell>
          <cell r="D19">
            <v>189855.89</v>
          </cell>
          <cell r="E19">
            <v>105412.13</v>
          </cell>
          <cell r="H19">
            <v>0</v>
          </cell>
          <cell r="I19">
            <v>0</v>
          </cell>
          <cell r="J19">
            <v>0</v>
          </cell>
          <cell r="K19">
            <v>0</v>
          </cell>
          <cell r="N19">
            <v>0</v>
          </cell>
          <cell r="O19">
            <v>0</v>
          </cell>
          <cell r="P19">
            <v>0</v>
          </cell>
          <cell r="Q19">
            <v>0</v>
          </cell>
        </row>
        <row r="20">
          <cell r="B20">
            <v>3738942.48</v>
          </cell>
          <cell r="C20">
            <v>766504.7</v>
          </cell>
          <cell r="D20">
            <v>1686917.58</v>
          </cell>
          <cell r="E20">
            <v>1048326.1</v>
          </cell>
          <cell r="H20">
            <v>0</v>
          </cell>
          <cell r="I20">
            <v>0</v>
          </cell>
          <cell r="J20">
            <v>0</v>
          </cell>
          <cell r="K20">
            <v>0</v>
          </cell>
          <cell r="N20">
            <v>0</v>
          </cell>
          <cell r="O20">
            <v>0</v>
          </cell>
          <cell r="P20">
            <v>0</v>
          </cell>
          <cell r="Q20">
            <v>0</v>
          </cell>
        </row>
        <row r="21">
          <cell r="B21">
            <v>837185.67</v>
          </cell>
          <cell r="C21">
            <v>1285306.44</v>
          </cell>
          <cell r="D21">
            <v>1468309.39</v>
          </cell>
          <cell r="E21">
            <v>839007.93</v>
          </cell>
          <cell r="H21">
            <v>0</v>
          </cell>
          <cell r="I21">
            <v>0</v>
          </cell>
          <cell r="J21">
            <v>0</v>
          </cell>
          <cell r="K21">
            <v>0</v>
          </cell>
          <cell r="N21">
            <v>0</v>
          </cell>
          <cell r="O21">
            <v>0</v>
          </cell>
          <cell r="P21">
            <v>0</v>
          </cell>
          <cell r="Q21">
            <v>0</v>
          </cell>
        </row>
        <row r="22">
          <cell r="B22">
            <v>1052405.36</v>
          </cell>
          <cell r="C22">
            <v>1395327.99</v>
          </cell>
          <cell r="D22">
            <v>1958532.95</v>
          </cell>
          <cell r="E22">
            <v>949835.95</v>
          </cell>
          <cell r="H22">
            <v>0</v>
          </cell>
          <cell r="I22">
            <v>0</v>
          </cell>
          <cell r="J22">
            <v>0</v>
          </cell>
          <cell r="K22">
            <v>0</v>
          </cell>
          <cell r="N22">
            <v>0</v>
          </cell>
          <cell r="O22">
            <v>0</v>
          </cell>
          <cell r="P22">
            <v>0</v>
          </cell>
          <cell r="Q22">
            <v>0</v>
          </cell>
        </row>
        <row r="23">
          <cell r="B23">
            <v>290904.49</v>
          </cell>
          <cell r="C23">
            <v>452644.26</v>
          </cell>
          <cell r="D23">
            <v>611205.65</v>
          </cell>
          <cell r="E23">
            <v>272589.06</v>
          </cell>
          <cell r="H23">
            <v>0</v>
          </cell>
          <cell r="I23">
            <v>0</v>
          </cell>
          <cell r="J23">
            <v>0</v>
          </cell>
          <cell r="K23">
            <v>0</v>
          </cell>
          <cell r="N23">
            <v>0</v>
          </cell>
          <cell r="O23">
            <v>0</v>
          </cell>
          <cell r="P23">
            <v>0</v>
          </cell>
          <cell r="Q23">
            <v>0</v>
          </cell>
        </row>
        <row r="24">
          <cell r="B24">
            <v>15837.83</v>
          </cell>
          <cell r="C24">
            <v>57868.43</v>
          </cell>
          <cell r="D24">
            <v>167082.75</v>
          </cell>
          <cell r="E24">
            <v>22151.63</v>
          </cell>
          <cell r="H24">
            <v>0</v>
          </cell>
          <cell r="I24">
            <v>0</v>
          </cell>
          <cell r="J24">
            <v>0</v>
          </cell>
          <cell r="K24">
            <v>0</v>
          </cell>
          <cell r="N24">
            <v>0</v>
          </cell>
          <cell r="O24">
            <v>0</v>
          </cell>
          <cell r="P24">
            <v>0</v>
          </cell>
          <cell r="Q24">
            <v>0</v>
          </cell>
        </row>
        <row r="25">
          <cell r="B25">
            <v>55308.39</v>
          </cell>
          <cell r="C25">
            <v>99926.85</v>
          </cell>
          <cell r="D25">
            <v>128636.79</v>
          </cell>
          <cell r="E25">
            <v>70647.16</v>
          </cell>
          <cell r="H25">
            <v>0</v>
          </cell>
          <cell r="I25">
            <v>0</v>
          </cell>
          <cell r="J25">
            <v>0</v>
          </cell>
          <cell r="K25">
            <v>0</v>
          </cell>
          <cell r="N25">
            <v>0</v>
          </cell>
          <cell r="O25">
            <v>0</v>
          </cell>
          <cell r="P25">
            <v>0</v>
          </cell>
          <cell r="Q25">
            <v>0</v>
          </cell>
        </row>
        <row r="26">
          <cell r="B26">
            <v>45785.97</v>
          </cell>
          <cell r="C26">
            <v>204350.84</v>
          </cell>
          <cell r="D26">
            <v>364150.5</v>
          </cell>
          <cell r="E26">
            <v>54621.18</v>
          </cell>
          <cell r="H26">
            <v>0</v>
          </cell>
          <cell r="I26">
            <v>0</v>
          </cell>
          <cell r="J26">
            <v>0</v>
          </cell>
          <cell r="K26">
            <v>0</v>
          </cell>
          <cell r="N26">
            <v>0</v>
          </cell>
          <cell r="O26">
            <v>0</v>
          </cell>
          <cell r="P26">
            <v>0</v>
          </cell>
          <cell r="Q26">
            <v>0</v>
          </cell>
        </row>
        <row r="27">
          <cell r="B27">
            <v>37589.93</v>
          </cell>
          <cell r="C27">
            <v>69103</v>
          </cell>
          <cell r="D27">
            <v>110373.73</v>
          </cell>
          <cell r="E27">
            <v>52440.57</v>
          </cell>
          <cell r="H27">
            <v>0</v>
          </cell>
          <cell r="I27">
            <v>0</v>
          </cell>
          <cell r="J27">
            <v>0</v>
          </cell>
          <cell r="K27">
            <v>0</v>
          </cell>
          <cell r="N27">
            <v>0</v>
          </cell>
          <cell r="O27">
            <v>0</v>
          </cell>
          <cell r="P27">
            <v>0</v>
          </cell>
          <cell r="Q27">
            <v>0</v>
          </cell>
        </row>
        <row r="28">
          <cell r="B28">
            <v>399016.44</v>
          </cell>
          <cell r="C28">
            <v>487507.43</v>
          </cell>
          <cell r="D28">
            <v>664634.82</v>
          </cell>
          <cell r="E28">
            <v>383312.52</v>
          </cell>
          <cell r="H28">
            <v>0</v>
          </cell>
          <cell r="I28">
            <v>0</v>
          </cell>
          <cell r="J28">
            <v>0</v>
          </cell>
          <cell r="K28">
            <v>0</v>
          </cell>
          <cell r="N28">
            <v>0</v>
          </cell>
          <cell r="O28">
            <v>0</v>
          </cell>
          <cell r="P28">
            <v>0</v>
          </cell>
          <cell r="Q28">
            <v>0</v>
          </cell>
        </row>
        <row r="29">
          <cell r="B29">
            <v>30868.27</v>
          </cell>
          <cell r="C29">
            <v>43980.59</v>
          </cell>
          <cell r="D29">
            <v>56307.35</v>
          </cell>
          <cell r="E29">
            <v>36305.9</v>
          </cell>
          <cell r="H29">
            <v>0</v>
          </cell>
          <cell r="I29">
            <v>0</v>
          </cell>
          <cell r="J29">
            <v>0</v>
          </cell>
          <cell r="K29">
            <v>0</v>
          </cell>
          <cell r="N29">
            <v>0</v>
          </cell>
          <cell r="O29">
            <v>0</v>
          </cell>
          <cell r="P29">
            <v>0</v>
          </cell>
          <cell r="Q29">
            <v>0</v>
          </cell>
        </row>
        <row r="30">
          <cell r="B30">
            <v>317008.69</v>
          </cell>
          <cell r="C30">
            <v>458322.09</v>
          </cell>
          <cell r="D30">
            <v>496882.75</v>
          </cell>
          <cell r="E30">
            <v>250087.45</v>
          </cell>
          <cell r="H30">
            <v>0</v>
          </cell>
          <cell r="I30">
            <v>0</v>
          </cell>
          <cell r="J30">
            <v>0</v>
          </cell>
          <cell r="K30">
            <v>0</v>
          </cell>
          <cell r="N30">
            <v>0</v>
          </cell>
          <cell r="O30">
            <v>0</v>
          </cell>
          <cell r="P30">
            <v>0</v>
          </cell>
          <cell r="Q30">
            <v>0</v>
          </cell>
        </row>
        <row r="31">
          <cell r="B31">
            <v>222846.11</v>
          </cell>
          <cell r="C31">
            <v>454682.01</v>
          </cell>
          <cell r="D31">
            <v>996690.02</v>
          </cell>
          <cell r="E31">
            <v>239456.44</v>
          </cell>
          <cell r="H31">
            <v>0</v>
          </cell>
          <cell r="I31">
            <v>0</v>
          </cell>
          <cell r="J31">
            <v>0</v>
          </cell>
          <cell r="K31">
            <v>0</v>
          </cell>
          <cell r="N31">
            <v>0</v>
          </cell>
          <cell r="O31">
            <v>0</v>
          </cell>
          <cell r="P31">
            <v>0</v>
          </cell>
          <cell r="Q31">
            <v>0</v>
          </cell>
        </row>
        <row r="32">
          <cell r="B32">
            <v>57497.52</v>
          </cell>
          <cell r="C32">
            <v>152466.03</v>
          </cell>
          <cell r="D32">
            <v>237740.1</v>
          </cell>
          <cell r="E32">
            <v>66359.44</v>
          </cell>
          <cell r="H32">
            <v>0</v>
          </cell>
          <cell r="I32">
            <v>0</v>
          </cell>
          <cell r="J32">
            <v>0</v>
          </cell>
          <cell r="K32">
            <v>0</v>
          </cell>
          <cell r="N32">
            <v>0</v>
          </cell>
          <cell r="O32">
            <v>0</v>
          </cell>
          <cell r="P32">
            <v>0</v>
          </cell>
          <cell r="Q32">
            <v>0</v>
          </cell>
        </row>
        <row r="33">
          <cell r="B33">
            <v>53473.34</v>
          </cell>
          <cell r="C33">
            <v>133510.69</v>
          </cell>
          <cell r="D33">
            <v>170453.59</v>
          </cell>
          <cell r="E33">
            <v>109448.25</v>
          </cell>
          <cell r="H33">
            <v>0</v>
          </cell>
          <cell r="I33">
            <v>0</v>
          </cell>
          <cell r="J33">
            <v>0</v>
          </cell>
          <cell r="K33">
            <v>0</v>
          </cell>
          <cell r="N33">
            <v>0</v>
          </cell>
          <cell r="O33">
            <v>0</v>
          </cell>
          <cell r="P33">
            <v>0</v>
          </cell>
          <cell r="Q33">
            <v>0</v>
          </cell>
        </row>
        <row r="34">
          <cell r="B34">
            <v>625159.18</v>
          </cell>
          <cell r="C34">
            <v>1240527.7</v>
          </cell>
          <cell r="D34">
            <v>1801767.79</v>
          </cell>
          <cell r="E34">
            <v>765335.64</v>
          </cell>
          <cell r="H34">
            <v>0</v>
          </cell>
          <cell r="I34">
            <v>0</v>
          </cell>
          <cell r="J34">
            <v>0</v>
          </cell>
          <cell r="K34">
            <v>0</v>
          </cell>
          <cell r="N34">
            <v>0</v>
          </cell>
          <cell r="O34">
            <v>0</v>
          </cell>
          <cell r="P34">
            <v>0</v>
          </cell>
          <cell r="Q34">
            <v>0</v>
          </cell>
        </row>
        <row r="35">
          <cell r="B35">
            <v>75008.5</v>
          </cell>
          <cell r="C35">
            <v>92754.05</v>
          </cell>
          <cell r="D35">
            <v>175065.41</v>
          </cell>
          <cell r="E35">
            <v>63147.34</v>
          </cell>
          <cell r="H35">
            <v>0</v>
          </cell>
          <cell r="I35">
            <v>0</v>
          </cell>
          <cell r="J35">
            <v>0</v>
          </cell>
          <cell r="K35">
            <v>0</v>
          </cell>
          <cell r="N35">
            <v>0</v>
          </cell>
          <cell r="O35">
            <v>0</v>
          </cell>
          <cell r="P35">
            <v>0</v>
          </cell>
          <cell r="Q35">
            <v>0</v>
          </cell>
        </row>
        <row r="37">
          <cell r="B37">
            <v>246782.9</v>
          </cell>
          <cell r="C37">
            <v>1062858.55</v>
          </cell>
          <cell r="D37">
            <v>1805885.52</v>
          </cell>
          <cell r="E37">
            <v>247221.12</v>
          </cell>
          <cell r="H37">
            <v>0</v>
          </cell>
          <cell r="I37">
            <v>0</v>
          </cell>
          <cell r="J37">
            <v>0</v>
          </cell>
          <cell r="K37">
            <v>0</v>
          </cell>
          <cell r="N37">
            <v>0</v>
          </cell>
          <cell r="O37">
            <v>0</v>
          </cell>
          <cell r="P37">
            <v>0</v>
          </cell>
          <cell r="Q37">
            <v>0</v>
          </cell>
        </row>
        <row r="38">
          <cell r="B38">
            <v>386499.85</v>
          </cell>
          <cell r="C38">
            <v>481179.06</v>
          </cell>
          <cell r="D38">
            <v>1219547.45</v>
          </cell>
          <cell r="E38">
            <v>279721.72</v>
          </cell>
          <cell r="H38">
            <v>0</v>
          </cell>
          <cell r="I38">
            <v>0</v>
          </cell>
          <cell r="J38">
            <v>0</v>
          </cell>
          <cell r="K38">
            <v>0</v>
          </cell>
          <cell r="N38">
            <v>0</v>
          </cell>
          <cell r="O38">
            <v>0</v>
          </cell>
          <cell r="P38">
            <v>0</v>
          </cell>
          <cell r="Q38">
            <v>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O60"/>
  <sheetViews>
    <sheetView tabSelected="1" zoomScalePageLayoutView="0" workbookViewId="0" topLeftCell="A35">
      <selection activeCell="B61" sqref="B61"/>
    </sheetView>
  </sheetViews>
  <sheetFormatPr defaultColWidth="9.140625" defaultRowHeight="12.75"/>
  <cols>
    <col min="1" max="1" width="13.140625" style="9" customWidth="1"/>
    <col min="2" max="2" width="14.8515625" style="9" bestFit="1" customWidth="1"/>
    <col min="3" max="3" width="9.28125" style="9" bestFit="1" customWidth="1"/>
    <col min="4" max="4" width="1.8515625" style="9" customWidth="1"/>
    <col min="5" max="5" width="14.57421875" style="9" customWidth="1"/>
    <col min="6" max="6" width="9.7109375" style="9" customWidth="1"/>
    <col min="7" max="7" width="1.7109375" style="9" customWidth="1"/>
    <col min="8" max="8" width="15.00390625" style="9" customWidth="1"/>
    <col min="9" max="9" width="8.7109375" style="9" customWidth="1"/>
    <col min="10" max="10" width="0.85546875" style="9" customWidth="1"/>
    <col min="11" max="11" width="15.57421875" style="2" customWidth="1"/>
    <col min="12" max="12" width="8.57421875" style="2" customWidth="1"/>
    <col min="13" max="13" width="0.85546875" style="2" customWidth="1"/>
    <col min="14" max="14" width="15.57421875" style="9" customWidth="1"/>
    <col min="15" max="15" width="9.8515625" style="9" bestFit="1" customWidth="1"/>
    <col min="16" max="16384" width="9.140625" style="2" customWidth="1"/>
  </cols>
  <sheetData>
    <row r="1" spans="1:15" s="32" customFormat="1" ht="18">
      <c r="A1" s="4" t="s">
        <v>0</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864767.83</v>
      </c>
      <c r="F7" s="14"/>
      <c r="G7" s="9"/>
      <c r="H7" s="95">
        <v>982969.91</v>
      </c>
      <c r="I7" s="14">
        <v>0.13668649075440292</v>
      </c>
      <c r="J7" s="9"/>
      <c r="K7" s="13">
        <v>1092859.99</v>
      </c>
      <c r="L7" s="14">
        <v>0.11179394087454819</v>
      </c>
      <c r="M7" s="9"/>
      <c r="N7" s="13">
        <v>1226207.91</v>
      </c>
      <c r="O7" s="14">
        <v>0.12201738669195852</v>
      </c>
    </row>
    <row r="8" spans="1:15" s="6" customFormat="1" ht="15">
      <c r="A8" s="9" t="s">
        <v>3</v>
      </c>
      <c r="B8" s="13"/>
      <c r="C8" s="14"/>
      <c r="D8" s="9"/>
      <c r="E8" s="13">
        <v>1164656</v>
      </c>
      <c r="F8" s="14"/>
      <c r="G8" s="9"/>
      <c r="H8" s="13">
        <v>1297281.2400000002</v>
      </c>
      <c r="I8" s="14">
        <v>0.1138750326276602</v>
      </c>
      <c r="J8" s="9"/>
      <c r="K8" s="13">
        <v>1441836.38</v>
      </c>
      <c r="L8" s="14">
        <v>0.1114292996328226</v>
      </c>
      <c r="M8" s="9"/>
      <c r="N8" s="13">
        <v>1621848.29</v>
      </c>
      <c r="O8" s="14">
        <v>0.12484905534149454</v>
      </c>
    </row>
    <row r="9" spans="1:15" s="6" customFormat="1" ht="15">
      <c r="A9" s="9" t="s">
        <v>4</v>
      </c>
      <c r="B9" s="13">
        <v>1778775.36</v>
      </c>
      <c r="C9" s="14"/>
      <c r="D9" s="9"/>
      <c r="E9" s="13">
        <v>1975291.58</v>
      </c>
      <c r="F9" s="14">
        <v>0.11047837991189621</v>
      </c>
      <c r="G9" s="9"/>
      <c r="H9" s="13">
        <v>2201085.42</v>
      </c>
      <c r="I9" s="14">
        <v>0.11430911885930271</v>
      </c>
      <c r="J9" s="9"/>
      <c r="K9" s="13">
        <v>2513824.67</v>
      </c>
      <c r="L9" s="14">
        <v>0.14208410412350103</v>
      </c>
      <c r="M9" s="9"/>
      <c r="N9" s="13">
        <v>2909535.96</v>
      </c>
      <c r="O9" s="14">
        <v>0.15741403715319574</v>
      </c>
    </row>
    <row r="10" spans="1:15" s="6" customFormat="1" ht="15">
      <c r="A10" s="9" t="s">
        <v>5</v>
      </c>
      <c r="B10" s="13">
        <v>776873.86</v>
      </c>
      <c r="C10" s="14"/>
      <c r="D10" s="9"/>
      <c r="E10" s="13">
        <v>873934.8200000001</v>
      </c>
      <c r="F10" s="14">
        <v>0.12493786314293041</v>
      </c>
      <c r="G10" s="9"/>
      <c r="H10" s="13">
        <v>963268.8200000001</v>
      </c>
      <c r="I10" s="14">
        <v>0.10222043790405329</v>
      </c>
      <c r="J10" s="9"/>
      <c r="K10" s="13">
        <v>1013550.9999999999</v>
      </c>
      <c r="L10" s="14">
        <v>0.05219953034501814</v>
      </c>
      <c r="M10" s="9"/>
      <c r="N10" s="13">
        <v>1171867.5</v>
      </c>
      <c r="O10" s="14">
        <v>0.15619983602206514</v>
      </c>
    </row>
    <row r="11" spans="1:15" s="6" customFormat="1" ht="15">
      <c r="A11" s="15" t="s">
        <v>6</v>
      </c>
      <c r="B11" s="16">
        <v>2555649.22</v>
      </c>
      <c r="C11" s="17"/>
      <c r="D11" s="18"/>
      <c r="E11" s="16">
        <v>4878650.23</v>
      </c>
      <c r="F11" s="17">
        <v>0.11487381668130502</v>
      </c>
      <c r="G11" s="18"/>
      <c r="H11" s="16">
        <v>5444605.390000001</v>
      </c>
      <c r="I11" s="19">
        <v>0.11600650452861018</v>
      </c>
      <c r="J11" s="20"/>
      <c r="K11" s="21">
        <v>6062072.04</v>
      </c>
      <c r="L11" s="19">
        <v>0.11340888930795394</v>
      </c>
      <c r="M11" s="20"/>
      <c r="N11" s="21">
        <v>6929459.66</v>
      </c>
      <c r="O11" s="22">
        <v>0.14308434711376344</v>
      </c>
    </row>
    <row r="12" spans="1:15" s="6" customFormat="1" ht="15">
      <c r="A12" s="9"/>
      <c r="B12" s="9"/>
      <c r="C12" s="9"/>
      <c r="D12" s="9"/>
      <c r="E12" s="9"/>
      <c r="F12" s="9"/>
      <c r="G12" s="9"/>
      <c r="H12" s="9"/>
      <c r="I12" s="9"/>
      <c r="J12" s="9"/>
      <c r="K12" s="9"/>
      <c r="L12" s="9"/>
      <c r="M12" s="9"/>
      <c r="N12" s="33"/>
      <c r="O12" s="9"/>
    </row>
    <row r="13" spans="1:15" s="12" customFormat="1" ht="15.75">
      <c r="A13" s="10">
        <v>1992</v>
      </c>
      <c r="B13" s="10"/>
      <c r="C13" s="10"/>
      <c r="D13" s="11"/>
      <c r="E13" s="10">
        <v>1993</v>
      </c>
      <c r="F13" s="10"/>
      <c r="G13" s="11"/>
      <c r="H13" s="10">
        <v>1994</v>
      </c>
      <c r="I13" s="10"/>
      <c r="J13" s="11"/>
      <c r="K13" s="10">
        <v>1995</v>
      </c>
      <c r="L13" s="10"/>
      <c r="M13" s="11"/>
      <c r="N13" s="10">
        <v>1996</v>
      </c>
      <c r="O13" s="10"/>
    </row>
    <row r="14" spans="1:15" s="1" customFormat="1" ht="15">
      <c r="A14" s="9" t="s">
        <v>2</v>
      </c>
      <c r="B14" s="13">
        <v>1405094.28</v>
      </c>
      <c r="C14" s="14">
        <v>0.14588583921302556</v>
      </c>
      <c r="D14" s="9"/>
      <c r="E14" s="13">
        <v>1459097.7682000003</v>
      </c>
      <c r="F14" s="14">
        <v>0.03843406735667606</v>
      </c>
      <c r="G14" s="9"/>
      <c r="H14" s="13">
        <v>1487405.24</v>
      </c>
      <c r="I14" s="14">
        <v>0.0194006682875822</v>
      </c>
      <c r="J14" s="9"/>
      <c r="K14" s="13">
        <v>1567965.4</v>
      </c>
      <c r="L14" s="14">
        <v>0.05416154107403838</v>
      </c>
      <c r="M14" s="9"/>
      <c r="N14" s="13">
        <v>1683089.6099999999</v>
      </c>
      <c r="O14" s="27">
        <v>0.0734226724645837</v>
      </c>
    </row>
    <row r="15" spans="1:15" s="1" customFormat="1" ht="15">
      <c r="A15" s="9" t="s">
        <v>3</v>
      </c>
      <c r="B15" s="13">
        <v>1792861.4600000002</v>
      </c>
      <c r="C15" s="14">
        <v>0.105443382746977</v>
      </c>
      <c r="D15" s="9"/>
      <c r="E15" s="13">
        <v>1938881.4970000002</v>
      </c>
      <c r="F15" s="14">
        <v>0.08144524284659452</v>
      </c>
      <c r="G15" s="9"/>
      <c r="H15" s="13">
        <v>1992399.35</v>
      </c>
      <c r="I15" s="14">
        <v>0.027602436292680697</v>
      </c>
      <c r="J15" s="9"/>
      <c r="K15" s="13">
        <v>2105842.26</v>
      </c>
      <c r="L15" s="14">
        <v>0.056937837286485604</v>
      </c>
      <c r="M15" s="9"/>
      <c r="N15" s="13">
        <v>2196825.37</v>
      </c>
      <c r="O15" s="27">
        <v>0.04320509267394052</v>
      </c>
    </row>
    <row r="16" spans="1:15" s="1" customFormat="1" ht="15">
      <c r="A16" s="9" t="s">
        <v>4</v>
      </c>
      <c r="B16" s="13">
        <v>3179477.03</v>
      </c>
      <c r="C16" s="14">
        <v>0.09277804904669397</v>
      </c>
      <c r="D16" s="9"/>
      <c r="E16" s="13">
        <v>3523651.1147999996</v>
      </c>
      <c r="F16" s="14">
        <v>0.10824864641340085</v>
      </c>
      <c r="G16" s="9"/>
      <c r="H16" s="13">
        <v>3657390.7500000005</v>
      </c>
      <c r="I16" s="14">
        <v>0.03795484593757569</v>
      </c>
      <c r="J16" s="9"/>
      <c r="K16" s="13">
        <v>3942774.05</v>
      </c>
      <c r="L16" s="14">
        <v>0.07802920702416041</v>
      </c>
      <c r="M16" s="9"/>
      <c r="N16" s="13">
        <v>4028316.619999999</v>
      </c>
      <c r="O16" s="27">
        <v>0.021696036576075002</v>
      </c>
    </row>
    <row r="17" spans="1:15" s="1" customFormat="1" ht="15">
      <c r="A17" s="9" t="s">
        <v>5</v>
      </c>
      <c r="B17" s="13">
        <v>1205880.6498</v>
      </c>
      <c r="C17" s="14">
        <v>0.029024740254337638</v>
      </c>
      <c r="D17" s="9"/>
      <c r="E17" s="13">
        <v>1313849.6099999999</v>
      </c>
      <c r="F17" s="14">
        <v>0.08953536174405562</v>
      </c>
      <c r="G17" s="9"/>
      <c r="H17" s="13">
        <v>1408630.69</v>
      </c>
      <c r="I17" s="14">
        <v>0.0721399765076614</v>
      </c>
      <c r="J17" s="9"/>
      <c r="K17" s="13">
        <v>1480767.55</v>
      </c>
      <c r="L17" s="27">
        <v>0.051210626399173585</v>
      </c>
      <c r="M17" s="9"/>
      <c r="N17" s="13">
        <v>1498980.6099999999</v>
      </c>
      <c r="O17" s="27">
        <v>0.012299742792175465</v>
      </c>
    </row>
    <row r="18" spans="1:15" s="1" customFormat="1" ht="15">
      <c r="A18" s="15" t="s">
        <v>6</v>
      </c>
      <c r="B18" s="16">
        <v>7583313.419799999</v>
      </c>
      <c r="C18" s="17">
        <v>0.09435854913397376</v>
      </c>
      <c r="D18" s="18"/>
      <c r="E18" s="16">
        <v>8235479.99</v>
      </c>
      <c r="F18" s="17">
        <v>0.08600021311227843</v>
      </c>
      <c r="G18" s="18"/>
      <c r="H18" s="16">
        <v>8545826.03</v>
      </c>
      <c r="I18" s="17">
        <v>0.03768402574917787</v>
      </c>
      <c r="J18" s="18"/>
      <c r="K18" s="3">
        <v>9097349.26</v>
      </c>
      <c r="L18" s="29">
        <v>0.06453714691404741</v>
      </c>
      <c r="M18" s="18"/>
      <c r="N18" s="16">
        <v>9407212.209999999</v>
      </c>
      <c r="O18" s="34">
        <v>0.03406079519915005</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1746960.18</v>
      </c>
      <c r="C21" s="27">
        <v>0.03794840727464301</v>
      </c>
      <c r="D21" s="9"/>
      <c r="E21" s="13">
        <v>1778367.37</v>
      </c>
      <c r="F21" s="27">
        <v>0.01797819455735973</v>
      </c>
      <c r="G21" s="9"/>
      <c r="H21" s="13">
        <v>1901578.6500000001</v>
      </c>
      <c r="I21" s="27">
        <v>0.0692833674742919</v>
      </c>
      <c r="J21" s="9"/>
      <c r="K21" s="13">
        <v>2122822.05</v>
      </c>
      <c r="L21" s="27">
        <v>0.11634722550129581</v>
      </c>
      <c r="M21" s="9"/>
      <c r="N21" s="13">
        <v>2225885.3</v>
      </c>
      <c r="O21" s="27">
        <v>0.04855011280856066</v>
      </c>
    </row>
    <row r="22" spans="1:15" s="6" customFormat="1" ht="15">
      <c r="A22" s="9" t="s">
        <v>3</v>
      </c>
      <c r="B22" s="13">
        <v>2221044.75</v>
      </c>
      <c r="C22" s="27">
        <v>0.011024717909189062</v>
      </c>
      <c r="D22" s="9"/>
      <c r="E22" s="13">
        <v>2378998.41</v>
      </c>
      <c r="F22" s="27">
        <v>0.07111682914088073</v>
      </c>
      <c r="G22" s="9"/>
      <c r="H22" s="13">
        <v>2490835.34</v>
      </c>
      <c r="I22" s="27">
        <v>0.047010090267357384</v>
      </c>
      <c r="J22" s="9"/>
      <c r="K22" s="13">
        <v>2636218.42</v>
      </c>
      <c r="L22" s="27">
        <v>0.05836719821070151</v>
      </c>
      <c r="M22" s="9"/>
      <c r="N22" s="13">
        <v>2703920.54</v>
      </c>
      <c r="O22" s="27">
        <v>0.025681529074514285</v>
      </c>
    </row>
    <row r="23" spans="1:15" s="6" customFormat="1" ht="15">
      <c r="A23" s="9" t="s">
        <v>4</v>
      </c>
      <c r="B23" s="13">
        <v>4279524.7700000005</v>
      </c>
      <c r="C23" s="27">
        <v>0.06236057730735211</v>
      </c>
      <c r="D23" s="9"/>
      <c r="E23" s="13">
        <v>4477283.76</v>
      </c>
      <c r="F23" s="27">
        <v>0.04621050248062924</v>
      </c>
      <c r="G23" s="9"/>
      <c r="H23" s="13">
        <v>4628661.08</v>
      </c>
      <c r="I23" s="27">
        <v>0.03381007952911171</v>
      </c>
      <c r="J23" s="9"/>
      <c r="K23" s="13">
        <v>4768774.85</v>
      </c>
      <c r="L23" s="27">
        <v>0.030270907197206053</v>
      </c>
      <c r="M23" s="9"/>
      <c r="N23" s="13">
        <v>4828453.0600000005</v>
      </c>
      <c r="O23" s="27">
        <v>0.012514369387768622</v>
      </c>
    </row>
    <row r="24" spans="1:15" s="6" customFormat="1" ht="15">
      <c r="A24" s="9" t="s">
        <v>5</v>
      </c>
      <c r="B24" s="13">
        <v>1553063.67</v>
      </c>
      <c r="C24" s="27">
        <v>0.03607989298807545</v>
      </c>
      <c r="D24" s="9"/>
      <c r="E24" s="13">
        <v>1615293.83</v>
      </c>
      <c r="F24" s="27">
        <v>0.04006929091323098</v>
      </c>
      <c r="G24" s="9"/>
      <c r="H24" s="13">
        <v>1681591.73</v>
      </c>
      <c r="I24" s="27">
        <v>0.04104386382754889</v>
      </c>
      <c r="J24" s="9"/>
      <c r="K24" s="13">
        <v>1781055.24</v>
      </c>
      <c r="L24" s="27">
        <v>0.059148429565599736</v>
      </c>
      <c r="M24" s="9"/>
      <c r="N24" s="13">
        <v>1857551.22</v>
      </c>
      <c r="O24" s="27">
        <v>0.042949807665707204</v>
      </c>
    </row>
    <row r="25" spans="1:15" s="6" customFormat="1" ht="15">
      <c r="A25" s="15" t="s">
        <v>6</v>
      </c>
      <c r="B25" s="16">
        <v>9800593.370000001</v>
      </c>
      <c r="C25" s="29">
        <v>0.04181697523330369</v>
      </c>
      <c r="D25" s="18"/>
      <c r="E25" s="16">
        <v>10249943.37</v>
      </c>
      <c r="F25" s="29">
        <v>0.045849264736916445</v>
      </c>
      <c r="G25" s="18"/>
      <c r="H25" s="16">
        <v>10702666.8</v>
      </c>
      <c r="I25" s="29">
        <v>0.04416838353712793</v>
      </c>
      <c r="J25" s="18"/>
      <c r="K25" s="16">
        <v>11308870.56</v>
      </c>
      <c r="L25" s="29">
        <v>0.05664044030596185</v>
      </c>
      <c r="M25" s="18"/>
      <c r="N25" s="16">
        <v>11615810.120000001</v>
      </c>
      <c r="O25" s="34">
        <v>0.027141486709173237</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2299449.29</v>
      </c>
      <c r="C28" s="27">
        <v>0.03304931750077159</v>
      </c>
      <c r="D28" s="9"/>
      <c r="E28" s="13">
        <v>2233904.4400000004</v>
      </c>
      <c r="F28" s="27">
        <v>-0.028504585982846192</v>
      </c>
      <c r="G28" s="9"/>
      <c r="H28" s="13">
        <v>2397961.8499999996</v>
      </c>
      <c r="I28" s="27">
        <v>0.0734397618189967</v>
      </c>
      <c r="J28" s="9"/>
      <c r="K28" s="13">
        <v>2529451.51</v>
      </c>
      <c r="L28" s="27">
        <v>0.05483392490168272</v>
      </c>
      <c r="M28" s="9"/>
      <c r="N28" s="13">
        <v>2791851.6799999997</v>
      </c>
      <c r="O28" s="27">
        <v>0.10373797203173107</v>
      </c>
    </row>
    <row r="29" spans="1:15" s="6" customFormat="1" ht="15">
      <c r="A29" s="9" t="s">
        <v>3</v>
      </c>
      <c r="B29" s="13">
        <v>3046450.6</v>
      </c>
      <c r="C29" s="27">
        <v>0.1266790406496191</v>
      </c>
      <c r="D29" s="9"/>
      <c r="E29" s="13">
        <v>2977893.35</v>
      </c>
      <c r="F29" s="27">
        <v>-0.022503975610174018</v>
      </c>
      <c r="G29" s="9"/>
      <c r="H29" s="13">
        <v>3182362.1400000006</v>
      </c>
      <c r="I29" s="27">
        <v>0.06866222727553373</v>
      </c>
      <c r="J29" s="9"/>
      <c r="K29" s="13">
        <v>3476197.71</v>
      </c>
      <c r="L29" s="27">
        <v>0.0923325369877607</v>
      </c>
      <c r="M29" s="9"/>
      <c r="N29" s="13">
        <v>3757350.6499999994</v>
      </c>
      <c r="O29" s="27">
        <v>0.08087944456991185</v>
      </c>
    </row>
    <row r="30" spans="1:15" s="6" customFormat="1" ht="15">
      <c r="A30" s="9" t="s">
        <v>4</v>
      </c>
      <c r="B30" s="13">
        <v>5177792.62</v>
      </c>
      <c r="C30" s="27">
        <v>0.07235020319323547</v>
      </c>
      <c r="D30" s="9"/>
      <c r="E30" s="13">
        <v>5381443.33</v>
      </c>
      <c r="F30" s="27">
        <v>0.039331569443968956</v>
      </c>
      <c r="G30" s="9"/>
      <c r="H30" s="13">
        <v>5673641</v>
      </c>
      <c r="I30" s="27">
        <v>0.054297267866983176</v>
      </c>
      <c r="J30" s="9"/>
      <c r="K30" s="13">
        <v>6244250.38</v>
      </c>
      <c r="L30" s="27">
        <v>0.10057199248242882</v>
      </c>
      <c r="M30" s="9"/>
      <c r="N30" s="13">
        <v>6858101.46</v>
      </c>
      <c r="O30" s="27">
        <v>0.09830660890314909</v>
      </c>
    </row>
    <row r="31" spans="1:15" s="6" customFormat="1" ht="15">
      <c r="A31" s="9" t="s">
        <v>5</v>
      </c>
      <c r="B31" s="13">
        <v>1898647.8399999999</v>
      </c>
      <c r="C31" s="27">
        <v>0.022124084416902313</v>
      </c>
      <c r="D31" s="9"/>
      <c r="E31" s="13">
        <v>2018324.81</v>
      </c>
      <c r="F31" s="27">
        <v>0.06303273702404982</v>
      </c>
      <c r="G31" s="9"/>
      <c r="H31" s="13">
        <v>2170824.37</v>
      </c>
      <c r="I31" s="27">
        <v>0.07555749166062128</v>
      </c>
      <c r="J31" s="9"/>
      <c r="K31" s="13">
        <v>2379719.2800000003</v>
      </c>
      <c r="L31" s="27">
        <v>0.0962283788992106</v>
      </c>
      <c r="M31" s="9"/>
      <c r="N31" s="13">
        <v>2711348.51</v>
      </c>
      <c r="O31" s="27">
        <v>0.13935644963972368</v>
      </c>
    </row>
    <row r="32" spans="1:15" s="6" customFormat="1" ht="15">
      <c r="A32" s="15" t="s">
        <v>6</v>
      </c>
      <c r="B32" s="16">
        <v>12422340.350000001</v>
      </c>
      <c r="C32" s="29">
        <v>0.06943383385815886</v>
      </c>
      <c r="D32" s="18"/>
      <c r="E32" s="16">
        <v>12611565.930000002</v>
      </c>
      <c r="F32" s="29">
        <v>0.015232683590093396</v>
      </c>
      <c r="G32" s="18"/>
      <c r="H32" s="16">
        <v>13424789.36</v>
      </c>
      <c r="I32" s="29">
        <v>0.06448235171696856</v>
      </c>
      <c r="J32" s="18"/>
      <c r="K32" s="16">
        <v>14629618.879999999</v>
      </c>
      <c r="L32" s="29">
        <v>0.08974662377868398</v>
      </c>
      <c r="M32" s="18"/>
      <c r="N32" s="16">
        <v>16118652.299999999</v>
      </c>
      <c r="O32" s="34">
        <v>0.10178210602845178</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3056377.1500000004</v>
      </c>
      <c r="C35" s="27">
        <v>0.09474911288983687</v>
      </c>
      <c r="D35" s="9"/>
      <c r="E35" s="13">
        <v>3346472.0799999996</v>
      </c>
      <c r="F35" s="27">
        <v>0.09491463774357795</v>
      </c>
      <c r="G35" s="9"/>
      <c r="H35" s="13">
        <v>2958645.3499999996</v>
      </c>
      <c r="I35" s="27">
        <v>-0.11589121938826993</v>
      </c>
      <c r="J35" s="9"/>
      <c r="K35" s="13">
        <v>2876458.95</v>
      </c>
      <c r="L35" s="27">
        <v>-0.027778388511485317</v>
      </c>
      <c r="M35" s="2"/>
      <c r="N35" s="13">
        <v>3218843.8500000006</v>
      </c>
      <c r="O35" s="27">
        <v>0.11902999693425152</v>
      </c>
    </row>
    <row r="36" spans="1:15" s="1" customFormat="1" ht="15">
      <c r="A36" s="9" t="s">
        <v>3</v>
      </c>
      <c r="B36" s="13">
        <v>4285479.31</v>
      </c>
      <c r="C36" s="27">
        <v>0.14055878974191569</v>
      </c>
      <c r="D36" s="9"/>
      <c r="E36" s="13">
        <v>4496795.3</v>
      </c>
      <c r="F36" s="27">
        <v>0.049309767872849734</v>
      </c>
      <c r="G36" s="9"/>
      <c r="H36" s="13">
        <v>4165802.3099999996</v>
      </c>
      <c r="I36" s="27">
        <v>-0.07360641699656648</v>
      </c>
      <c r="J36" s="9"/>
      <c r="K36" s="13">
        <v>4441809.3</v>
      </c>
      <c r="L36" s="27">
        <v>0.06625542199576923</v>
      </c>
      <c r="M36" s="2"/>
      <c r="N36" s="13">
        <v>4604714.59</v>
      </c>
      <c r="O36" s="27">
        <v>0.03667543539070893</v>
      </c>
    </row>
    <row r="37" spans="1:15" s="1" customFormat="1" ht="15">
      <c r="A37" s="9" t="s">
        <v>4</v>
      </c>
      <c r="B37" s="13">
        <v>7647039.030000001</v>
      </c>
      <c r="C37" s="27">
        <v>0.11503731383991529</v>
      </c>
      <c r="D37" s="9"/>
      <c r="E37" s="13">
        <v>7710880.33</v>
      </c>
      <c r="F37" s="27">
        <v>0.008348499301434699</v>
      </c>
      <c r="G37" s="9"/>
      <c r="H37" s="13">
        <v>7397217.57</v>
      </c>
      <c r="I37" s="27">
        <v>-0.040677944226376</v>
      </c>
      <c r="J37" s="9"/>
      <c r="K37" s="13">
        <v>8411239.73</v>
      </c>
      <c r="L37" s="27">
        <v>0.13708156484573972</v>
      </c>
      <c r="M37" s="2"/>
      <c r="N37" s="13">
        <v>8996231.729999999</v>
      </c>
      <c r="O37" s="27">
        <v>0.06954884402040436</v>
      </c>
    </row>
    <row r="38" spans="1:15" s="1" customFormat="1" ht="15">
      <c r="A38" s="9" t="s">
        <v>5</v>
      </c>
      <c r="B38" s="13">
        <v>2977332.16</v>
      </c>
      <c r="C38" s="27">
        <v>0.09810013320640967</v>
      </c>
      <c r="D38" s="9"/>
      <c r="E38" s="13">
        <v>2818846.7</v>
      </c>
      <c r="F38" s="27">
        <v>-0.05323069495880498</v>
      </c>
      <c r="G38" s="9"/>
      <c r="H38" s="13">
        <v>2679926.75</v>
      </c>
      <c r="I38" s="27">
        <v>-0.04928254878138644</v>
      </c>
      <c r="J38" s="9"/>
      <c r="K38" s="13">
        <v>2969151.96</v>
      </c>
      <c r="L38" s="27">
        <v>0.10792280423336197</v>
      </c>
      <c r="M38" s="2"/>
      <c r="N38" s="13">
        <v>3272132.9600000004</v>
      </c>
      <c r="O38" s="27">
        <v>0.10204294158120505</v>
      </c>
    </row>
    <row r="39" spans="1:15" s="1" customFormat="1" ht="15">
      <c r="A39" s="15" t="s">
        <v>6</v>
      </c>
      <c r="B39" s="16">
        <v>17966227.650000002</v>
      </c>
      <c r="C39" s="29">
        <v>0.1146234384620359</v>
      </c>
      <c r="D39" s="18"/>
      <c r="E39" s="16">
        <v>18372994.41</v>
      </c>
      <c r="F39" s="29">
        <v>0.022640632631636383</v>
      </c>
      <c r="G39" s="18"/>
      <c r="H39" s="16">
        <v>17201591.98</v>
      </c>
      <c r="I39" s="29">
        <v>-0.06375675101508942</v>
      </c>
      <c r="J39" s="18"/>
      <c r="K39" s="16">
        <v>18698659.94</v>
      </c>
      <c r="L39" s="29">
        <v>0.08703077957787957</v>
      </c>
      <c r="M39" s="18"/>
      <c r="N39" s="16">
        <v>20091923.13</v>
      </c>
      <c r="O39" s="34">
        <v>0.07451139249928503</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3536529.75</v>
      </c>
      <c r="C42" s="27">
        <v>0.09869565434185301</v>
      </c>
      <c r="D42" s="9"/>
      <c r="E42" s="13">
        <v>3858014.66</v>
      </c>
      <c r="F42" s="27">
        <v>0.09090405926883555</v>
      </c>
      <c r="G42" s="9"/>
      <c r="H42" s="13">
        <v>4111788.75</v>
      </c>
      <c r="I42" s="27">
        <v>0.06577841516029902</v>
      </c>
      <c r="J42" s="9"/>
      <c r="K42" s="13">
        <v>4472342</v>
      </c>
      <c r="L42" s="27">
        <v>0.08768768823544254</v>
      </c>
      <c r="M42" s="9"/>
      <c r="N42" s="13">
        <v>4514862.01</v>
      </c>
      <c r="O42" s="27">
        <v>0.009507325244804573</v>
      </c>
    </row>
    <row r="43" spans="1:15" s="6" customFormat="1" ht="15">
      <c r="A43" s="9" t="s">
        <v>3</v>
      </c>
      <c r="B43" s="13">
        <v>5261618.46</v>
      </c>
      <c r="C43" s="27">
        <v>0.14265897639488664</v>
      </c>
      <c r="D43" s="9"/>
      <c r="E43" s="13">
        <v>5651985</v>
      </c>
      <c r="F43" s="27">
        <v>0.07419134301881708</v>
      </c>
      <c r="G43" s="9"/>
      <c r="H43" s="13">
        <v>6310516.6</v>
      </c>
      <c r="I43" s="27">
        <v>0.11651333115710669</v>
      </c>
      <c r="J43" s="9"/>
      <c r="K43" s="13">
        <v>6755002.59</v>
      </c>
      <c r="L43" s="27">
        <v>0.0704357532313599</v>
      </c>
      <c r="M43" s="9"/>
      <c r="N43" s="13">
        <v>7328564.720000001</v>
      </c>
      <c r="O43" s="27">
        <v>0.08490923909475523</v>
      </c>
    </row>
    <row r="44" spans="1:15" s="6" customFormat="1" ht="15">
      <c r="A44" s="9" t="s">
        <v>4</v>
      </c>
      <c r="B44" s="13">
        <v>9842968.02</v>
      </c>
      <c r="C44" s="27">
        <v>0.09412121824033996</v>
      </c>
      <c r="D44" s="9"/>
      <c r="E44" s="13">
        <v>10539257.5</v>
      </c>
      <c r="F44" s="27">
        <v>0.07073978891175961</v>
      </c>
      <c r="G44" s="9"/>
      <c r="H44" s="13">
        <v>11502395.69</v>
      </c>
      <c r="I44" s="27">
        <v>0.09138577266946932</v>
      </c>
      <c r="J44" s="9"/>
      <c r="K44" s="13">
        <v>12158819.690000001</v>
      </c>
      <c r="L44" s="27">
        <v>0.0570684592750262</v>
      </c>
      <c r="M44" s="9"/>
      <c r="N44" s="13">
        <v>13121214.16</v>
      </c>
      <c r="O44" s="27">
        <v>0.07915196495524301</v>
      </c>
    </row>
    <row r="45" spans="1:15" s="6" customFormat="1" ht="15">
      <c r="A45" s="9" t="s">
        <v>5</v>
      </c>
      <c r="B45" s="13">
        <v>3623663.5300000003</v>
      </c>
      <c r="C45" s="27">
        <v>0.1074316277172306</v>
      </c>
      <c r="D45" s="9"/>
      <c r="E45" s="13">
        <v>3641726.0599999996</v>
      </c>
      <c r="F45" s="27">
        <v>0.004984604627460908</v>
      </c>
      <c r="G45" s="9"/>
      <c r="H45" s="13">
        <v>4177920.5</v>
      </c>
      <c r="I45" s="27">
        <v>0.14723634649224562</v>
      </c>
      <c r="J45" s="9"/>
      <c r="K45" s="60">
        <v>4244672.649999999</v>
      </c>
      <c r="L45" s="27">
        <v>0.015977362422286263</v>
      </c>
      <c r="M45" s="9"/>
      <c r="N45" s="60">
        <v>4403274.029999999</v>
      </c>
      <c r="O45" s="27">
        <v>0.03736480833215723</v>
      </c>
    </row>
    <row r="46" spans="1:15" s="6" customFormat="1" ht="15">
      <c r="A46" s="15" t="s">
        <v>6</v>
      </c>
      <c r="B46" s="16">
        <v>22264779.76</v>
      </c>
      <c r="C46" s="29">
        <v>0.10814577658599686</v>
      </c>
      <c r="D46" s="18"/>
      <c r="E46" s="16">
        <v>23690983.22</v>
      </c>
      <c r="F46" s="29">
        <v>0.06405648182346975</v>
      </c>
      <c r="G46" s="18"/>
      <c r="H46" s="16">
        <v>26102621.54</v>
      </c>
      <c r="I46" s="29">
        <v>0.10179561977672957</v>
      </c>
      <c r="J46" s="18"/>
      <c r="K46" s="16">
        <v>27630836.93</v>
      </c>
      <c r="L46" s="29">
        <v>0.058546433263729596</v>
      </c>
      <c r="M46" s="18"/>
      <c r="N46" s="16">
        <v>29367914.92</v>
      </c>
      <c r="O46" s="34">
        <v>0.06286736787599731</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69">
        <v>4835801.09</v>
      </c>
      <c r="C49" s="70">
        <v>0.0710850252541827</v>
      </c>
      <c r="D49" s="71"/>
      <c r="E49" s="69">
        <v>5230431.91</v>
      </c>
      <c r="F49" s="70">
        <v>0.08160609021244923</v>
      </c>
      <c r="G49" s="71"/>
      <c r="H49" s="69">
        <v>6240561.050000001</v>
      </c>
      <c r="I49" s="70">
        <v>0.1931253780531483</v>
      </c>
      <c r="J49" s="71"/>
      <c r="K49" s="69">
        <f>'[1]Sheet1'!$B$4</f>
        <v>5847415.34</v>
      </c>
      <c r="L49" s="72">
        <f>IF(AND(K49=0),"(+0%)",(K49-H49)/H49)</f>
        <v>-0.06299845588402678</v>
      </c>
      <c r="M49" s="73"/>
      <c r="N49" s="69">
        <f>'[1]Sheet1'!$H$4</f>
        <v>7518998.959999999</v>
      </c>
      <c r="O49" s="70">
        <f>IF(AND(N49=0),"(+0%)",(N49-K49)/K49)</f>
        <v>0.28586709217751566</v>
      </c>
    </row>
    <row r="50" spans="1:15" s="1" customFormat="1" ht="15">
      <c r="A50" s="9" t="s">
        <v>3</v>
      </c>
      <c r="B50" s="69">
        <v>7789563.41</v>
      </c>
      <c r="C50" s="70">
        <v>0.06290436226099119</v>
      </c>
      <c r="D50" s="71"/>
      <c r="E50" s="69">
        <v>8357509.970000001</v>
      </c>
      <c r="F50" s="70">
        <v>0.07291121852489041</v>
      </c>
      <c r="G50" s="71"/>
      <c r="H50" s="69">
        <v>9146508.14</v>
      </c>
      <c r="I50" s="70">
        <v>0.09440589037071766</v>
      </c>
      <c r="J50" s="71"/>
      <c r="K50" s="69">
        <f>'[1]Sheet1'!$C$4</f>
        <v>3984679.66</v>
      </c>
      <c r="L50" s="72">
        <f>IF(AND(K50=0),"(+0%)",(K50-H50)/H50)</f>
        <v>-0.5643496294969678</v>
      </c>
      <c r="M50" s="73"/>
      <c r="N50" s="69">
        <f>'[1]Sheet1'!$I$4</f>
        <v>12856261.61</v>
      </c>
      <c r="O50" s="70">
        <f>IF(AND(N50=0),"(+0%)",(N50-K50)/K50)</f>
        <v>2.2264228763624123</v>
      </c>
    </row>
    <row r="51" spans="1:15" s="1" customFormat="1" ht="15">
      <c r="A51" s="9" t="s">
        <v>4</v>
      </c>
      <c r="B51" s="69">
        <v>13902845.869999997</v>
      </c>
      <c r="C51" s="70">
        <v>0.05957007487788746</v>
      </c>
      <c r="D51" s="71"/>
      <c r="E51" s="69">
        <v>14609488.309999999</v>
      </c>
      <c r="F51" s="70">
        <v>0.050827179313324394</v>
      </c>
      <c r="G51" s="71"/>
      <c r="H51" s="69">
        <v>15587818</v>
      </c>
      <c r="I51" s="70">
        <v>0.06696536314214015</v>
      </c>
      <c r="J51" s="71"/>
      <c r="K51" s="69">
        <f>'[1]Sheet1'!$D$4</f>
        <v>13749053.440000001</v>
      </c>
      <c r="L51" s="72">
        <f>IF(AND(K51=0),"(+0%)",(K51-H51)/H51)</f>
        <v>-0.11796163901836669</v>
      </c>
      <c r="M51" s="73"/>
      <c r="N51" s="69">
        <f>'[1]Sheet1'!$J$4</f>
        <v>21850495.25</v>
      </c>
      <c r="O51" s="70">
        <f>IF(AND(N51=0),"(+0%)",(N51-K51)/K51)</f>
        <v>0.5892363314575929</v>
      </c>
    </row>
    <row r="52" spans="1:15" s="1" customFormat="1" ht="15">
      <c r="A52" s="9" t="s">
        <v>5</v>
      </c>
      <c r="B52" s="69">
        <v>4520887.34</v>
      </c>
      <c r="C52" s="70">
        <v>0.026710422562549564</v>
      </c>
      <c r="D52" s="71"/>
      <c r="E52" s="69">
        <v>5195857.06</v>
      </c>
      <c r="F52" s="70">
        <v>0.14930027431296258</v>
      </c>
      <c r="G52" s="71"/>
      <c r="H52" s="69">
        <v>5394997.760000001</v>
      </c>
      <c r="I52" s="70">
        <v>0.038326824179416734</v>
      </c>
      <c r="J52" s="71"/>
      <c r="K52" s="69">
        <f>'[1]Sheet1'!$E$4</f>
        <v>5433082.799999999</v>
      </c>
      <c r="L52" s="72">
        <f>IF(AND(K52=0),"(+0%)",(K52-H52)/H52)</f>
        <v>0.007059324525094552</v>
      </c>
      <c r="M52" s="73"/>
      <c r="N52" s="69">
        <f>'[1]Sheet1'!$K$4</f>
        <v>8530533.92</v>
      </c>
      <c r="O52" s="70">
        <f>IF(AND(N52=0),"(+0%)",(N52-K52)/K52)</f>
        <v>0.5701093162062617</v>
      </c>
    </row>
    <row r="53" spans="1:15" s="1" customFormat="1" ht="15">
      <c r="A53" s="68" t="s">
        <v>6</v>
      </c>
      <c r="B53" s="74">
        <v>31049097.709999997</v>
      </c>
      <c r="C53" s="75">
        <v>0.057245561851416424</v>
      </c>
      <c r="D53" s="76"/>
      <c r="E53" s="74">
        <v>33393287.249999996</v>
      </c>
      <c r="F53" s="75">
        <v>0.07549944162290438</v>
      </c>
      <c r="G53" s="76"/>
      <c r="H53" s="74">
        <v>36369884.95</v>
      </c>
      <c r="I53" s="75">
        <v>0.08913760654096752</v>
      </c>
      <c r="J53" s="76"/>
      <c r="K53" s="77">
        <f>SUM(K49:K52)</f>
        <v>29014231.240000002</v>
      </c>
      <c r="L53" s="78">
        <f>IF((K53=0),"(+0%)",IF((K50=0),((K49-H49)/H49),IF((K51=0),((K49+K50)-(H49+H50))/(H49+H50),IF((K52=0),((K49+K50+K51)-(H49+H50+H51))/(H49+H50+H51),(K53-H53)/H53))))</f>
        <v>-0.20224572390350662</v>
      </c>
      <c r="M53" s="79"/>
      <c r="N53" s="74">
        <f>SUM(N49:N52)</f>
        <v>50756289.74</v>
      </c>
      <c r="O53" s="80">
        <f>IF((N53=0),"(+0%)",IF((N50=0),((N49-K49)/K49),IF((N51=0),((N49+N50)-(K49+K50))/(K49+K50),IF((N52=0),((N49+N50+N51)-(K49+K50+K51))/(K49+K50+K51),(N53-K53)/K53))))</f>
        <v>0.7493584207058246</v>
      </c>
    </row>
    <row r="54" spans="1:15" s="1" customFormat="1" ht="15">
      <c r="A54" s="9"/>
      <c r="B54" s="71"/>
      <c r="C54" s="71"/>
      <c r="D54" s="71"/>
      <c r="E54" s="71"/>
      <c r="F54" s="71"/>
      <c r="G54" s="71"/>
      <c r="H54" s="71"/>
      <c r="I54" s="71"/>
      <c r="J54" s="71"/>
      <c r="K54" s="73"/>
      <c r="L54" s="73"/>
      <c r="M54" s="73"/>
      <c r="N54" s="71"/>
      <c r="O54" s="7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'[1]Sheet1'!$N$4</f>
        <v>11692036.270000001</v>
      </c>
      <c r="C56" s="70">
        <f>IF(AND(B56=0),"(+0%)",(B56-N49)/N49)</f>
        <v>0.554999054023011</v>
      </c>
      <c r="D56" s="71"/>
      <c r="E56" s="96">
        <f>'[2]Sheet1'!$B$4</f>
        <v>11964370.53</v>
      </c>
      <c r="F56" s="70">
        <f>IF(AND(E56=0),"(+0%)",(E56-B56)/B56)</f>
        <v>0.023292286622371032</v>
      </c>
      <c r="G56" s="71"/>
      <c r="H56" s="96">
        <f>'[2]Sheet1'!$H$4</f>
        <v>0</v>
      </c>
      <c r="I56" s="70" t="str">
        <f>IF(AND(H56=0),"(+0%)",(H56-E56)/E56)</f>
        <v>(+0%)</v>
      </c>
      <c r="J56" s="71"/>
      <c r="K56" s="96">
        <f>'[2]Sheet1'!$N$4</f>
        <v>0</v>
      </c>
      <c r="L56" s="72" t="str">
        <f>IF(AND(K56=0),"(+0%)",(K56-H56)/H56)</f>
        <v>(+0%)</v>
      </c>
      <c r="M56" s="73"/>
      <c r="N56" s="69">
        <v>0</v>
      </c>
      <c r="O56" s="70" t="str">
        <f>IF(AND(N56=0),"(+0%)",(N56-K56)/K56)</f>
        <v>(+0%)</v>
      </c>
    </row>
    <row r="57" spans="1:15" s="1" customFormat="1" ht="15">
      <c r="A57" s="9" t="s">
        <v>3</v>
      </c>
      <c r="B57" s="69">
        <f>'[1]Sheet1'!$O$4</f>
        <v>14211737.77</v>
      </c>
      <c r="C57" s="70">
        <f>IF(AND(B57=0),"(+0%)",(B57-N50)/N50)</f>
        <v>0.10543315009595548</v>
      </c>
      <c r="D57" s="71"/>
      <c r="E57" s="96">
        <f>'[2]Sheet1'!$C$4</f>
        <v>15056058.85</v>
      </c>
      <c r="F57" s="70">
        <f>IF(AND(E57=0),"(+0%)",(E57-B57)/B57)</f>
        <v>0.059410122369574235</v>
      </c>
      <c r="G57" s="71"/>
      <c r="H57" s="96">
        <f>'[2]Sheet1'!$I$4</f>
        <v>0</v>
      </c>
      <c r="I57" s="70" t="str">
        <f>IF(AND(H57=0),"(+0%)",(H57-E57)/E57)</f>
        <v>(+0%)</v>
      </c>
      <c r="J57" s="71"/>
      <c r="K57" s="96">
        <f>'[2]Sheet1'!$O$4</f>
        <v>0</v>
      </c>
      <c r="L57" s="72" t="str">
        <f>IF(AND(K57=0),"(+0%)",(K57-H57)/H57)</f>
        <v>(+0%)</v>
      </c>
      <c r="M57" s="73"/>
      <c r="N57" s="69">
        <v>0</v>
      </c>
      <c r="O57" s="70" t="str">
        <f>IF(AND(N57=0),"(+0%)",(N57-K57)/K57)</f>
        <v>(+0%)</v>
      </c>
    </row>
    <row r="58" spans="1:15" ht="15">
      <c r="A58" s="9" t="s">
        <v>4</v>
      </c>
      <c r="B58" s="69">
        <f>'[1]Sheet1'!$P$4</f>
        <v>23077116.230000004</v>
      </c>
      <c r="C58" s="70">
        <f>IF(AND(B58=0),"(+0%)",(B58-N51)/N51)</f>
        <v>0.056136987558668916</v>
      </c>
      <c r="D58" s="71"/>
      <c r="E58" s="96">
        <f>'[2]Sheet1'!$D$4</f>
        <v>25043043.380000003</v>
      </c>
      <c r="F58" s="70">
        <f>IF(AND(E58=0),"(+0%)",(E58-B58)/B58)</f>
        <v>0.08518946346703035</v>
      </c>
      <c r="G58" s="71"/>
      <c r="H58" s="96">
        <f>'[2]Sheet1'!$J$4</f>
        <v>0</v>
      </c>
      <c r="I58" s="70" t="str">
        <f>IF(AND(H58=0),"(+0%)",(H58-E58)/E58)</f>
        <v>(+0%)</v>
      </c>
      <c r="J58" s="71"/>
      <c r="K58" s="96">
        <f>'[2]Sheet1'!$P$4</f>
        <v>0</v>
      </c>
      <c r="L58" s="72" t="str">
        <f>IF(AND(K58=0),"(+0%)",(K58-H58)/H58)</f>
        <v>(+0%)</v>
      </c>
      <c r="M58" s="73"/>
      <c r="N58" s="69">
        <v>0</v>
      </c>
      <c r="O58" s="70" t="str">
        <f>IF(AND(N58=0),"(+0%)",(N58-K58)/K58)</f>
        <v>(+0%)</v>
      </c>
    </row>
    <row r="59" spans="1:15" ht="15">
      <c r="A59" s="9" t="s">
        <v>5</v>
      </c>
      <c r="B59" s="69">
        <f>'[1]Sheet1'!$Q$4</f>
        <v>9041216.010000002</v>
      </c>
      <c r="C59" s="70">
        <f>IF(AND(B59=0),"(+0%)",(B59-N52)/N52)</f>
        <v>0.0598651965737687</v>
      </c>
      <c r="D59" s="71"/>
      <c r="E59" s="96">
        <f>'[2]Sheet1'!$E$4</f>
        <v>8849815.4</v>
      </c>
      <c r="F59" s="70">
        <f>IF(AND(E59=0),"(+0%)",(E59-B59)/B59)</f>
        <v>-0.0211697862088798</v>
      </c>
      <c r="G59" s="71"/>
      <c r="H59" s="96">
        <f>'[2]Sheet1'!$K$4</f>
        <v>0</v>
      </c>
      <c r="I59" s="70" t="str">
        <f>IF(AND(H59=0),"(+0%)",(H59-E59)/E59)</f>
        <v>(+0%)</v>
      </c>
      <c r="J59" s="71"/>
      <c r="K59" s="96">
        <f>'[2]Sheet1'!$Q$4</f>
        <v>0</v>
      </c>
      <c r="L59" s="72" t="str">
        <f>IF(AND(K59=0),"(+0%)",(K59-H59)/H59)</f>
        <v>(+0%)</v>
      </c>
      <c r="M59" s="73"/>
      <c r="N59" s="69">
        <v>0</v>
      </c>
      <c r="O59" s="70" t="str">
        <f>IF(AND(N59=0),"(+0%)",(N59-K59)/K59)</f>
        <v>(+0%)</v>
      </c>
    </row>
    <row r="60" spans="1:15" ht="15">
      <c r="A60" s="68" t="s">
        <v>6</v>
      </c>
      <c r="B60" s="74">
        <f>SUM(B56:B59)</f>
        <v>58022106.28</v>
      </c>
      <c r="C60" s="75">
        <f>IF((B60=0),"(+0%)",IF((B57=0),((B56-N49)/N49),IF((B58=0),((B56+B57)-(N49+N50))/(N49+N50),IF((B59=0),((B56+B57+B58)-(N49+N50+N51))/(N49+N50+N51),(B60-N53)/N53))))</f>
        <v>0.14315105728214716</v>
      </c>
      <c r="D60" s="76"/>
      <c r="E60" s="74">
        <f>SUM(E56:E59)</f>
        <v>60913288.160000004</v>
      </c>
      <c r="F60" s="75">
        <f>IF((E60=0),"(+0%)",IF((E57=0),((E56-B56)/B56),IF((E58=0),((E56+E57)-(B56+B57))/(B56+B57),IF((E59=0),((E56+E57+E58)-(B56+B57+B58))/(B56+B57+B58),(E60-B60)/B60))))</f>
        <v>0.04982897149662045</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10.xml><?xml version="1.0" encoding="utf-8"?>
<worksheet xmlns="http://schemas.openxmlformats.org/spreadsheetml/2006/main" xmlns:r="http://schemas.openxmlformats.org/officeDocument/2006/relationships">
  <sheetPr>
    <pageSetUpPr fitToPage="1"/>
  </sheetPr>
  <dimension ref="A1:Q60"/>
  <sheetViews>
    <sheetView zoomScalePageLayoutView="0" workbookViewId="0" topLeftCell="A34">
      <selection activeCell="K56" sqref="K56"/>
    </sheetView>
  </sheetViews>
  <sheetFormatPr defaultColWidth="9.140625" defaultRowHeight="12.75"/>
  <cols>
    <col min="1" max="1" width="12.421875" style="9" customWidth="1"/>
    <col min="2" max="2" width="13.421875" style="9" bestFit="1" customWidth="1"/>
    <col min="3" max="3" width="8.8515625" style="9" customWidth="1"/>
    <col min="4" max="4" width="2.00390625" style="9" customWidth="1"/>
    <col min="5" max="5" width="13.421875" style="9" customWidth="1"/>
    <col min="6" max="6" width="9.00390625" style="9" customWidth="1"/>
    <col min="7" max="7" width="1.8515625" style="9" customWidth="1"/>
    <col min="8" max="8" width="13.140625" style="9" customWidth="1"/>
    <col min="9" max="9" width="9.00390625" style="9" customWidth="1"/>
    <col min="10" max="10" width="1.8515625" style="9" customWidth="1"/>
    <col min="11" max="11" width="13.28125" style="2" customWidth="1"/>
    <col min="12" max="12" width="9.57421875" style="2" customWidth="1"/>
    <col min="13" max="13" width="2.28125" style="2" customWidth="1"/>
    <col min="14" max="14" width="13.28125" style="9" customWidth="1"/>
    <col min="15" max="15" width="9.8515625" style="9" bestFit="1" customWidth="1"/>
    <col min="16" max="16384" width="9.140625" style="2" customWidth="1"/>
  </cols>
  <sheetData>
    <row r="1" spans="1:15" s="32" customFormat="1" ht="18">
      <c r="A1" s="4" t="s">
        <v>19</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51" customHeight="1">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81883.89</v>
      </c>
      <c r="F7" s="14"/>
      <c r="G7" s="9"/>
      <c r="H7" s="13">
        <v>91393.05</v>
      </c>
      <c r="I7" s="14">
        <v>0.11612980282202034</v>
      </c>
      <c r="J7" s="9"/>
      <c r="K7" s="13">
        <v>116221.22</v>
      </c>
      <c r="L7" s="14">
        <v>0.2716636549496925</v>
      </c>
      <c r="M7" s="9"/>
      <c r="N7" s="13">
        <v>170268</v>
      </c>
      <c r="O7" s="14">
        <f>(N7-K7)/K7</f>
        <v>0.46503366596908896</v>
      </c>
    </row>
    <row r="8" spans="1:15" s="6" customFormat="1" ht="15">
      <c r="A8" s="9" t="s">
        <v>3</v>
      </c>
      <c r="B8" s="13"/>
      <c r="C8" s="14"/>
      <c r="D8" s="9"/>
      <c r="E8" s="13">
        <v>11967.99</v>
      </c>
      <c r="F8" s="14"/>
      <c r="G8" s="9"/>
      <c r="H8" s="13">
        <v>10328.5</v>
      </c>
      <c r="I8" s="14">
        <v>-0.1369895863883576</v>
      </c>
      <c r="J8" s="9"/>
      <c r="K8" s="13">
        <v>18529.32</v>
      </c>
      <c r="L8" s="14">
        <v>0.7939991286246793</v>
      </c>
      <c r="M8" s="9"/>
      <c r="N8" s="13">
        <v>26367</v>
      </c>
      <c r="O8" s="14">
        <f>(N8-K8)/K8</f>
        <v>0.4229879995596169</v>
      </c>
    </row>
    <row r="9" spans="1:15" s="6" customFormat="1" ht="15">
      <c r="A9" s="9" t="s">
        <v>4</v>
      </c>
      <c r="B9" s="13">
        <v>21858.65</v>
      </c>
      <c r="C9" s="14"/>
      <c r="D9" s="9"/>
      <c r="E9" s="13">
        <v>31697.74</v>
      </c>
      <c r="F9" s="14">
        <v>0.45012340652327565</v>
      </c>
      <c r="G9" s="9"/>
      <c r="H9" s="13">
        <v>24586.73</v>
      </c>
      <c r="I9" s="14">
        <v>-0.22433807583758342</v>
      </c>
      <c r="J9" s="9"/>
      <c r="K9" s="13">
        <v>38987.85</v>
      </c>
      <c r="L9" s="14">
        <v>0.5857273415374878</v>
      </c>
      <c r="M9" s="9"/>
      <c r="N9" s="13">
        <v>53344</v>
      </c>
      <c r="O9" s="14">
        <f>(N9-K9)/K9</f>
        <v>0.368221125299292</v>
      </c>
    </row>
    <row r="10" spans="1:15" s="6" customFormat="1" ht="15">
      <c r="A10" s="9" t="s">
        <v>5</v>
      </c>
      <c r="B10" s="13">
        <v>18175.2</v>
      </c>
      <c r="C10" s="14"/>
      <c r="D10" s="9"/>
      <c r="E10" s="13">
        <v>18958.76</v>
      </c>
      <c r="F10" s="14">
        <v>0.043111492583300194</v>
      </c>
      <c r="G10" s="9"/>
      <c r="H10" s="13">
        <v>26963.77</v>
      </c>
      <c r="I10" s="14">
        <v>0.4222327831567045</v>
      </c>
      <c r="J10" s="9"/>
      <c r="K10" s="13">
        <v>37640.24</v>
      </c>
      <c r="L10" s="14">
        <v>0.39595612928014134</v>
      </c>
      <c r="M10" s="9"/>
      <c r="N10" s="13">
        <v>39820</v>
      </c>
      <c r="O10" s="14">
        <f>(N10-K10)/K10</f>
        <v>0.05791036401468222</v>
      </c>
    </row>
    <row r="11" spans="1:15" s="6" customFormat="1" ht="15">
      <c r="A11" s="15" t="s">
        <v>6</v>
      </c>
      <c r="B11" s="16">
        <v>40033.850000000006</v>
      </c>
      <c r="C11" s="17"/>
      <c r="D11" s="18"/>
      <c r="E11" s="16">
        <v>144508.38</v>
      </c>
      <c r="F11" s="17">
        <v>0.2653417045824969</v>
      </c>
      <c r="G11" s="18"/>
      <c r="H11" s="16">
        <v>153272.05</v>
      </c>
      <c r="I11" s="19">
        <v>0.060644718320141594</v>
      </c>
      <c r="J11" s="20"/>
      <c r="K11" s="21">
        <v>211378.63</v>
      </c>
      <c r="L11" s="19">
        <v>0.3791074758900923</v>
      </c>
      <c r="M11" s="20"/>
      <c r="N11" s="21">
        <v>289799</v>
      </c>
      <c r="O11" s="22">
        <f>(N11-K11)/K11</f>
        <v>0.37099478788371365</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189935</v>
      </c>
      <c r="C14" s="14">
        <v>0.11550614325651326</v>
      </c>
      <c r="D14" s="9"/>
      <c r="E14" s="13">
        <v>208535.76</v>
      </c>
      <c r="F14" s="14">
        <v>0.09793223997683423</v>
      </c>
      <c r="G14" s="9"/>
      <c r="H14" s="13">
        <v>220634</v>
      </c>
      <c r="I14" s="14">
        <v>0.05801518166476575</v>
      </c>
      <c r="J14" s="26"/>
      <c r="K14" s="13">
        <v>219025.69</v>
      </c>
      <c r="L14" s="14">
        <v>-0.0072894930065175705</v>
      </c>
      <c r="M14" s="9"/>
      <c r="N14" s="13">
        <v>304764.44</v>
      </c>
      <c r="O14" s="27">
        <f>IF(AND(N14=0),"(+0%)",(N14-K14)/K14)</f>
        <v>0.391455221531319</v>
      </c>
    </row>
    <row r="15" spans="1:15" s="1" customFormat="1" ht="15">
      <c r="A15" s="9" t="s">
        <v>3</v>
      </c>
      <c r="B15" s="13">
        <v>35800</v>
      </c>
      <c r="C15" s="14">
        <v>0.3577578033147495</v>
      </c>
      <c r="D15" s="9"/>
      <c r="E15" s="13">
        <v>25159.29</v>
      </c>
      <c r="F15" s="14">
        <v>-0.2972265363128491</v>
      </c>
      <c r="G15" s="9"/>
      <c r="H15" s="13">
        <v>38392.21</v>
      </c>
      <c r="I15" s="14">
        <v>0.5259655578515927</v>
      </c>
      <c r="J15" s="26"/>
      <c r="K15" s="13">
        <v>45217.58</v>
      </c>
      <c r="L15" s="14">
        <v>0.17778007569764812</v>
      </c>
      <c r="M15" s="9"/>
      <c r="N15" s="13">
        <v>39086.13</v>
      </c>
      <c r="O15" s="27">
        <f>IF(AND(N15=0),"(+0%)",(N15-K15)/K15)</f>
        <v>-0.13559880913573888</v>
      </c>
    </row>
    <row r="16" spans="1:15" s="1" customFormat="1" ht="15">
      <c r="A16" s="9" t="s">
        <v>4</v>
      </c>
      <c r="B16" s="13">
        <v>71817</v>
      </c>
      <c r="C16" s="14">
        <v>0.3462994901019796</v>
      </c>
      <c r="D16" s="9"/>
      <c r="E16" s="13">
        <v>99105.45000000001</v>
      </c>
      <c r="F16" s="14">
        <v>0.37997201219766924</v>
      </c>
      <c r="G16" s="9"/>
      <c r="H16" s="13">
        <v>97232.31</v>
      </c>
      <c r="I16" s="14">
        <v>-0.01890047419188363</v>
      </c>
      <c r="J16" s="26"/>
      <c r="K16" s="13">
        <v>111088.06</v>
      </c>
      <c r="L16" s="14">
        <v>0.14250149975867077</v>
      </c>
      <c r="M16" s="9"/>
      <c r="N16" s="13">
        <v>111450.35</v>
      </c>
      <c r="O16" s="27">
        <f>IF(AND(N16=0),"(+0%)",(N16-K16)/K16)</f>
        <v>0.003261286586515312</v>
      </c>
    </row>
    <row r="17" spans="1:15" s="1" customFormat="1" ht="15">
      <c r="A17" s="9" t="s">
        <v>5</v>
      </c>
      <c r="B17" s="13">
        <v>45438.87</v>
      </c>
      <c r="C17" s="14">
        <v>0.14110673028628837</v>
      </c>
      <c r="D17" s="9"/>
      <c r="E17" s="13">
        <v>55646</v>
      </c>
      <c r="F17" s="14">
        <v>0.22463432739414507</v>
      </c>
      <c r="G17" s="9"/>
      <c r="H17" s="13">
        <v>60128.53</v>
      </c>
      <c r="I17" s="14">
        <v>0.08055439744096608</v>
      </c>
      <c r="J17" s="26"/>
      <c r="K17" s="13">
        <v>86337.5</v>
      </c>
      <c r="L17" s="27">
        <v>0.4358824338462956</v>
      </c>
      <c r="M17" s="9"/>
      <c r="N17" s="13">
        <v>79444</v>
      </c>
      <c r="O17" s="27">
        <f>IF(AND(N17=0),"(+0%)",(N17-K17)/K17)</f>
        <v>-0.07984363689011148</v>
      </c>
    </row>
    <row r="18" spans="1:15" s="1" customFormat="1" ht="15">
      <c r="A18" s="15" t="s">
        <v>6</v>
      </c>
      <c r="B18" s="16">
        <v>342990.87</v>
      </c>
      <c r="C18" s="17">
        <v>0.18354745875589631</v>
      </c>
      <c r="D18" s="18"/>
      <c r="E18" s="16">
        <v>388446.5</v>
      </c>
      <c r="F18" s="17">
        <v>0.13252723024376714</v>
      </c>
      <c r="G18" s="18"/>
      <c r="H18" s="16">
        <v>416387.05000000005</v>
      </c>
      <c r="I18" s="17">
        <v>0.07192895289312698</v>
      </c>
      <c r="J18" s="28"/>
      <c r="K18" s="3">
        <v>461668.83</v>
      </c>
      <c r="L18" s="29">
        <v>0.10874925144766141</v>
      </c>
      <c r="M18" s="18"/>
      <c r="N18" s="16">
        <v>534744.92</v>
      </c>
      <c r="O18" s="31">
        <f>IF((N18=0),"(+0%)",IF((N15=0),((N14-K14)/K14),IF((N16=0),((N14+N15)-(K14+K15))/(K14+K15),IF((N17=0),((N14+N15+N16)-(K14+K15+K16))/(K14+K15+K16),(N18-K18)/K18))))</f>
        <v>0.15828681784733015</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338458.99</v>
      </c>
      <c r="C21" s="27">
        <v>0.11055932247213615</v>
      </c>
      <c r="D21" s="9"/>
      <c r="E21" s="13">
        <v>309788</v>
      </c>
      <c r="F21" s="27">
        <v>-0.08471038101248246</v>
      </c>
      <c r="G21" s="9"/>
      <c r="H21" s="13">
        <v>342500</v>
      </c>
      <c r="I21" s="27">
        <v>0.10559479385902618</v>
      </c>
      <c r="J21" s="9"/>
      <c r="K21" s="13">
        <v>407612</v>
      </c>
      <c r="L21" s="27">
        <v>0.19010802919708028</v>
      </c>
      <c r="M21" s="9"/>
      <c r="N21" s="13">
        <v>483821.72</v>
      </c>
      <c r="O21" s="27">
        <f>IF(AND(N21=0),"(+0%)",(N21-K21)/K21)</f>
        <v>0.18696633072627886</v>
      </c>
    </row>
    <row r="22" spans="1:15" s="6" customFormat="1" ht="15">
      <c r="A22" s="9" t="s">
        <v>3</v>
      </c>
      <c r="B22" s="13">
        <v>56371.34</v>
      </c>
      <c r="C22" s="27">
        <v>0.4422338563577412</v>
      </c>
      <c r="D22" s="9"/>
      <c r="E22" s="13">
        <v>47401</v>
      </c>
      <c r="F22" s="27">
        <v>-0.15912944414661773</v>
      </c>
      <c r="G22" s="9"/>
      <c r="H22" s="13">
        <v>65586</v>
      </c>
      <c r="I22" s="27">
        <v>0.3836416953228835</v>
      </c>
      <c r="J22" s="9"/>
      <c r="K22" s="13">
        <v>61504.11</v>
      </c>
      <c r="L22" s="27">
        <v>-0.06223721525935412</v>
      </c>
      <c r="M22" s="9"/>
      <c r="N22" s="13">
        <v>44806.53</v>
      </c>
      <c r="O22" s="27">
        <f>IF(AND(N22=0),"(+0%)",(N22-K22)/K22)</f>
        <v>-0.271487222561224</v>
      </c>
    </row>
    <row r="23" spans="1:15" s="6" customFormat="1" ht="15">
      <c r="A23" s="9" t="s">
        <v>4</v>
      </c>
      <c r="B23" s="13">
        <v>125455.89</v>
      </c>
      <c r="C23" s="27">
        <v>0.12566618229552434</v>
      </c>
      <c r="D23" s="9"/>
      <c r="E23" s="13">
        <v>138547</v>
      </c>
      <c r="F23" s="27">
        <v>0.1043483091945703</v>
      </c>
      <c r="G23" s="9"/>
      <c r="H23" s="13">
        <v>155826.08</v>
      </c>
      <c r="I23" s="27">
        <v>0.12471637783568022</v>
      </c>
      <c r="J23" s="9"/>
      <c r="K23" s="13">
        <v>171887</v>
      </c>
      <c r="L23" s="27">
        <v>0.10306952469060388</v>
      </c>
      <c r="M23" s="9"/>
      <c r="N23" s="13">
        <v>193414.85</v>
      </c>
      <c r="O23" s="27">
        <f>IF(AND(N23=0),"(+0%)",(N23-K23)/K23)</f>
        <v>0.12524420113213916</v>
      </c>
    </row>
    <row r="24" spans="1:15" s="6" customFormat="1" ht="15">
      <c r="A24" s="9" t="s">
        <v>5</v>
      </c>
      <c r="B24" s="13">
        <v>83439.45</v>
      </c>
      <c r="C24" s="27">
        <v>0.05029265897991034</v>
      </c>
      <c r="D24" s="9"/>
      <c r="E24" s="13">
        <v>82802</v>
      </c>
      <c r="F24" s="27">
        <v>-0.007639671642130876</v>
      </c>
      <c r="G24" s="9"/>
      <c r="H24" s="13">
        <v>84389.47</v>
      </c>
      <c r="I24" s="27">
        <v>0.019171879906282472</v>
      </c>
      <c r="J24" s="9"/>
      <c r="K24" s="13">
        <v>112954.21</v>
      </c>
      <c r="L24" s="27">
        <v>0.3384870173968388</v>
      </c>
      <c r="M24" s="9"/>
      <c r="N24" s="13">
        <v>106151.9</v>
      </c>
      <c r="O24" s="27">
        <f>IF(AND(N24=0),"(+0%)",(N24-K24)/K24)</f>
        <v>-0.06022183679563614</v>
      </c>
    </row>
    <row r="25" spans="1:15" s="6" customFormat="1" ht="15">
      <c r="A25" s="15" t="s">
        <v>6</v>
      </c>
      <c r="B25" s="16">
        <v>603725.6699999999</v>
      </c>
      <c r="C25" s="30">
        <v>0.12899748538050604</v>
      </c>
      <c r="D25" s="18"/>
      <c r="E25" s="16">
        <v>578538</v>
      </c>
      <c r="F25" s="30">
        <v>-0.041720389328484125</v>
      </c>
      <c r="G25" s="18"/>
      <c r="H25" s="16">
        <v>648301.5499999999</v>
      </c>
      <c r="I25" s="30">
        <v>0.12058594249643054</v>
      </c>
      <c r="J25" s="18"/>
      <c r="K25" s="16">
        <v>753957.32</v>
      </c>
      <c r="L25" s="30">
        <v>0.16297318740021527</v>
      </c>
      <c r="M25" s="18"/>
      <c r="N25" s="16">
        <v>828195</v>
      </c>
      <c r="O25" s="31">
        <f>IF((N25=0),"(+0%)",IF((N22=0),((N21-K21)/K21),IF((N23=0),((N21+N22)-(K21+K22))/(K21+K22),IF((N24=0),((N21+N22+N23)-(K21+K22+K23))/(K21+K22+K23),(N25-K25)/K25))))</f>
        <v>0.0984640350729668</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486011.82</v>
      </c>
      <c r="C28" s="27">
        <v>0.004526667384837611</v>
      </c>
      <c r="D28" s="9"/>
      <c r="E28" s="13">
        <v>496147.15</v>
      </c>
      <c r="F28" s="27">
        <v>0.0208540812855128</v>
      </c>
      <c r="G28" s="9"/>
      <c r="H28" s="13">
        <v>500690.47</v>
      </c>
      <c r="I28" s="27">
        <v>0.009157202656510167</v>
      </c>
      <c r="J28" s="9"/>
      <c r="K28" s="13">
        <v>547076.44</v>
      </c>
      <c r="L28" s="27">
        <v>0.09264400418885539</v>
      </c>
      <c r="M28" s="9"/>
      <c r="N28" s="13">
        <v>594205.2</v>
      </c>
      <c r="O28" s="27">
        <f>IF(AND(N28=0),"(+0%)",(N28-K28)/K28)</f>
        <v>0.08614657213167508</v>
      </c>
    </row>
    <row r="29" spans="1:15" s="6" customFormat="1" ht="15">
      <c r="A29" s="9" t="s">
        <v>3</v>
      </c>
      <c r="B29" s="13">
        <v>72626.82</v>
      </c>
      <c r="C29" s="27">
        <v>0.6208981146274887</v>
      </c>
      <c r="D29" s="9"/>
      <c r="E29" s="13">
        <v>53556.08</v>
      </c>
      <c r="F29" s="27">
        <v>-0.26258536447004016</v>
      </c>
      <c r="G29" s="9"/>
      <c r="H29" s="13">
        <v>67272.45</v>
      </c>
      <c r="I29" s="27">
        <v>0.2561122845436035</v>
      </c>
      <c r="J29" s="9"/>
      <c r="K29" s="13">
        <v>73437.09</v>
      </c>
      <c r="L29" s="27">
        <v>0.09163691823324406</v>
      </c>
      <c r="M29" s="9"/>
      <c r="N29" s="13">
        <v>61566.66</v>
      </c>
      <c r="O29" s="27">
        <f>IF(AND(N29=0),"(+0%)",(N29-K29)/K29)</f>
        <v>-0.1616408003094893</v>
      </c>
    </row>
    <row r="30" spans="1:15" s="6" customFormat="1" ht="15">
      <c r="A30" s="9" t="s">
        <v>4</v>
      </c>
      <c r="B30" s="13">
        <v>175250.11</v>
      </c>
      <c r="C30" s="27">
        <v>-0.09391595319594136</v>
      </c>
      <c r="D30" s="9"/>
      <c r="E30" s="13">
        <v>184174.79</v>
      </c>
      <c r="F30" s="27">
        <v>0.05092538886280883</v>
      </c>
      <c r="G30" s="9"/>
      <c r="H30" s="13">
        <v>203414.34</v>
      </c>
      <c r="I30" s="27">
        <v>0.10446353705629303</v>
      </c>
      <c r="J30" s="9"/>
      <c r="K30" s="13">
        <v>248506.97</v>
      </c>
      <c r="L30" s="27">
        <v>0.2216787174394883</v>
      </c>
      <c r="M30" s="9"/>
      <c r="N30" s="13">
        <v>253817.06</v>
      </c>
      <c r="O30" s="27">
        <f>IF(AND(N30=0),"(+0%)",(N30-K30)/K30)</f>
        <v>0.021367972093499013</v>
      </c>
    </row>
    <row r="31" spans="1:15" s="6" customFormat="1" ht="15">
      <c r="A31" s="9" t="s">
        <v>5</v>
      </c>
      <c r="B31" s="13">
        <v>96050.72</v>
      </c>
      <c r="C31" s="27">
        <v>-0.09515778803770816</v>
      </c>
      <c r="D31" s="9"/>
      <c r="E31" s="13">
        <v>119523.75</v>
      </c>
      <c r="F31" s="27">
        <v>0.24438161421382368</v>
      </c>
      <c r="G31" s="9"/>
      <c r="H31" s="13">
        <v>134602.03</v>
      </c>
      <c r="I31" s="27">
        <v>0.12615300306424454</v>
      </c>
      <c r="J31" s="9"/>
      <c r="K31" s="13">
        <v>166253.25</v>
      </c>
      <c r="L31" s="27">
        <v>0.23514667646542925</v>
      </c>
      <c r="M31" s="9"/>
      <c r="N31" s="13">
        <v>181443.36</v>
      </c>
      <c r="O31" s="27">
        <f>IF(AND(N31=0),"(+0%)",(N31-K31)/K31)</f>
        <v>0.09136729657916454</v>
      </c>
    </row>
    <row r="32" spans="1:15" s="6" customFormat="1" ht="15">
      <c r="A32" s="15" t="s">
        <v>6</v>
      </c>
      <c r="B32" s="16">
        <v>829939.47</v>
      </c>
      <c r="C32" s="30">
        <v>0.0021063517649828507</v>
      </c>
      <c r="D32" s="18"/>
      <c r="E32" s="16">
        <v>853401.77</v>
      </c>
      <c r="F32" s="30">
        <v>0.028269892983882362</v>
      </c>
      <c r="G32" s="18"/>
      <c r="H32" s="16">
        <v>905979.2899999999</v>
      </c>
      <c r="I32" s="30">
        <v>0.06160934022904581</v>
      </c>
      <c r="J32" s="18"/>
      <c r="K32" s="16">
        <v>1035273.7499999999</v>
      </c>
      <c r="L32" s="30">
        <v>0.1427123792200592</v>
      </c>
      <c r="M32" s="18"/>
      <c r="N32" s="16">
        <v>1091032.2799999998</v>
      </c>
      <c r="O32" s="31">
        <f>IF((N32=0),"(+0%)",IF((N29=0),((N28-K28)/K28),IF((N30=0),((N28+N29)-(K28+K29))/(K28+K29),IF((N31=0),((N28+N29+N30)-(K28+K29+K30))/(K28+K29+K30),(N32-K32)/K32))))</f>
        <v>0.05385873060144712</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664148.66</v>
      </c>
      <c r="C35" s="27">
        <v>0.11770926945775649</v>
      </c>
      <c r="D35" s="9"/>
      <c r="E35" s="13">
        <v>730004.58</v>
      </c>
      <c r="F35" s="27">
        <v>0.09915840227698408</v>
      </c>
      <c r="G35" s="9"/>
      <c r="H35" s="13">
        <v>531010.33</v>
      </c>
      <c r="I35" s="27">
        <v>-0.27259315277172647</v>
      </c>
      <c r="J35" s="9"/>
      <c r="K35" s="13">
        <v>464710.27</v>
      </c>
      <c r="L35" s="27">
        <v>-0.12485644111669154</v>
      </c>
      <c r="M35" s="2"/>
      <c r="N35" s="13">
        <v>577536.54</v>
      </c>
      <c r="O35" s="27">
        <f>IF(AND(N35=0),"(+0%)",(N35-K35)/K35)</f>
        <v>0.2427884152420389</v>
      </c>
    </row>
    <row r="36" spans="1:15" s="1" customFormat="1" ht="15">
      <c r="A36" s="9" t="s">
        <v>3</v>
      </c>
      <c r="B36" s="13">
        <v>107606.87</v>
      </c>
      <c r="C36" s="27">
        <v>0.7478107469204922</v>
      </c>
      <c r="D36" s="9"/>
      <c r="E36" s="13">
        <v>64701.46</v>
      </c>
      <c r="F36" s="27">
        <v>-0.39872370602360235</v>
      </c>
      <c r="G36" s="9"/>
      <c r="H36" s="13">
        <v>50047.21</v>
      </c>
      <c r="I36" s="27">
        <v>-0.22649025230651673</v>
      </c>
      <c r="J36" s="9"/>
      <c r="K36" s="13">
        <v>62641.69</v>
      </c>
      <c r="L36" s="27">
        <v>0.2516519901908619</v>
      </c>
      <c r="M36" s="2"/>
      <c r="N36" s="13">
        <v>110524.83</v>
      </c>
      <c r="O36" s="27">
        <f>IF(AND(N36=0),"(+0%)",(N36-K36)/K36)</f>
        <v>0.7643973206980845</v>
      </c>
    </row>
    <row r="37" spans="1:15" s="1" customFormat="1" ht="15">
      <c r="A37" s="9" t="s">
        <v>4</v>
      </c>
      <c r="B37" s="13">
        <v>271089.49</v>
      </c>
      <c r="C37" s="27">
        <v>0.06805070549631295</v>
      </c>
      <c r="D37" s="9"/>
      <c r="E37" s="13">
        <v>232178.56</v>
      </c>
      <c r="F37" s="27">
        <v>-0.1435353690768314</v>
      </c>
      <c r="G37" s="9"/>
      <c r="H37" s="13">
        <v>168925.72</v>
      </c>
      <c r="I37" s="27">
        <v>-0.27243187312385775</v>
      </c>
      <c r="J37" s="9"/>
      <c r="K37" s="13">
        <v>187423.6</v>
      </c>
      <c r="L37" s="27">
        <v>0.10950304074477235</v>
      </c>
      <c r="M37" s="2"/>
      <c r="N37" s="13">
        <v>182384.76</v>
      </c>
      <c r="O37" s="27">
        <f>IF(AND(N37=0),"(+0%)",(N37-K37)/K37)</f>
        <v>-0.026884767980126283</v>
      </c>
    </row>
    <row r="38" spans="1:15" s="1" customFormat="1" ht="15">
      <c r="A38" s="9" t="s">
        <v>5</v>
      </c>
      <c r="B38" s="13">
        <v>177147.82</v>
      </c>
      <c r="C38" s="27">
        <v>-0.023674274991380116</v>
      </c>
      <c r="D38" s="9"/>
      <c r="E38" s="13">
        <v>126062.95</v>
      </c>
      <c r="F38" s="27">
        <v>-0.2883742515149213</v>
      </c>
      <c r="G38" s="9"/>
      <c r="H38" s="13">
        <v>145813.57</v>
      </c>
      <c r="I38" s="27">
        <v>0.1566726782135434</v>
      </c>
      <c r="J38" s="9"/>
      <c r="K38" s="13">
        <v>154132.93</v>
      </c>
      <c r="L38" s="27">
        <v>0.05705477206270984</v>
      </c>
      <c r="M38" s="2"/>
      <c r="N38" s="13">
        <v>154894.98</v>
      </c>
      <c r="O38" s="27">
        <f>IF(AND(N38=0),"(+0%)",(N38-K38)/K38)</f>
        <v>0.004944108958416722</v>
      </c>
    </row>
    <row r="39" spans="1:15" s="1" customFormat="1" ht="15">
      <c r="A39" s="15" t="s">
        <v>6</v>
      </c>
      <c r="B39" s="16">
        <f>SUM(B35:B38)</f>
        <v>1219992.84</v>
      </c>
      <c r="C39" s="29">
        <f>IF((B39=0),"(+0%)",IF((B36=0),((B35-N28)/N28),IF((B37=0),((B35+B36)-(N28+N29))/(N28+N29),IF((B38=0),((B35+B36+B37)-(N28+N29+N30))/(N28+N29+N30),(B39-N32)/N32))))</f>
        <v>0.11820049907231005</v>
      </c>
      <c r="D39" s="18"/>
      <c r="E39" s="16">
        <f>SUM(E35:E38)</f>
        <v>1152947.5499999998</v>
      </c>
      <c r="F39" s="29">
        <f>IF((E39=0),"(+0%)",IF((E36=0),((E35-B35)/B35),IF((E37=0),((E35+E36)-(B35+B36))/(B35+B36),IF((E38=0),((E35+E36+E37)-(B35+B36+B37))/(B35+B36+B37),(E39-B39)/B39))))</f>
        <v>-0.05495547826329888</v>
      </c>
      <c r="G39" s="18"/>
      <c r="H39" s="16">
        <f>SUM(H35:H38)</f>
        <v>895796.8299999998</v>
      </c>
      <c r="I39" s="29">
        <f>IF((H39=0),"(+0%)",IF((H36=0),((H35-E35)/E35),IF((H37=0),((H35+H36)-(E35+E36))/(E35+E36),IF((H38=0),((H35+H36+H37)-(E35+E36+E37))/(E35+E36+E37),(H39-E39)/E39))))</f>
        <v>-0.22303765683009605</v>
      </c>
      <c r="J39" s="18"/>
      <c r="K39" s="16">
        <f>SUM(K35:K38)</f>
        <v>868908.49</v>
      </c>
      <c r="L39" s="29">
        <f>IF((K39=0),"(+0%)",IF((K36=0),((K35-H35)/H35),IF((K37=0),((K35+K36)-(H35+H36))/(H35+H36),IF((K38=0),((K35+K36+K37)-(H35+H36+H37))/(H35+H36+H37),(K39-H39)/H39))))</f>
        <v>-0.030016114256622067</v>
      </c>
      <c r="M39" s="18"/>
      <c r="N39" s="16">
        <f>SUM(N35:N38)</f>
        <v>1025341.11</v>
      </c>
      <c r="O39" s="34">
        <f>IF((N39=0),"(+0%)",IF((N36=0),((N35-K35)/K35),IF((N37=0),((N35+N36)-(K35+K36))/(K35+K36),IF((N38=0),((N35+N36+N37)-(K35+K36+K37))/(K35+K36+K37),(N39-K39)/K39))))</f>
        <v>0.18003348085596446</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586825.8</v>
      </c>
      <c r="C42" s="27">
        <v>0.016084281004973312</v>
      </c>
      <c r="D42" s="9"/>
      <c r="E42" s="13">
        <v>697706.48</v>
      </c>
      <c r="F42" s="27">
        <v>0.18894990642879014</v>
      </c>
      <c r="G42" s="9"/>
      <c r="H42" s="13">
        <v>788467.39</v>
      </c>
      <c r="I42" s="27">
        <v>0.13008465966949315</v>
      </c>
      <c r="J42" s="9"/>
      <c r="K42" s="13">
        <v>934891.47</v>
      </c>
      <c r="L42" s="27">
        <v>0.18570721104902</v>
      </c>
      <c r="M42" s="9"/>
      <c r="N42" s="13">
        <v>1010495.01</v>
      </c>
      <c r="O42" s="27">
        <v>0.0808687879032633</v>
      </c>
    </row>
    <row r="43" spans="1:15" s="6" customFormat="1" ht="15">
      <c r="A43" s="9" t="s">
        <v>3</v>
      </c>
      <c r="B43" s="13">
        <v>99827.59</v>
      </c>
      <c r="C43" s="27">
        <v>-0.09678585345935393</v>
      </c>
      <c r="D43" s="9"/>
      <c r="E43" s="13">
        <v>121326.89</v>
      </c>
      <c r="F43" s="27">
        <v>0.21536430960619207</v>
      </c>
      <c r="G43" s="9"/>
      <c r="H43" s="13">
        <v>163075.62</v>
      </c>
      <c r="I43" s="27">
        <v>0.34410121284737455</v>
      </c>
      <c r="J43" s="9"/>
      <c r="K43" s="13">
        <v>197468.23</v>
      </c>
      <c r="L43" s="27">
        <v>0.21089976539718208</v>
      </c>
      <c r="M43" s="9"/>
      <c r="N43" s="13">
        <v>201383.65</v>
      </c>
      <c r="O43" s="27">
        <v>0.019828100955784043</v>
      </c>
    </row>
    <row r="44" spans="1:15" s="6" customFormat="1" ht="15">
      <c r="A44" s="9" t="s">
        <v>4</v>
      </c>
      <c r="B44" s="13">
        <v>285015.55</v>
      </c>
      <c r="C44" s="27">
        <v>0.5627158212122546</v>
      </c>
      <c r="D44" s="9"/>
      <c r="E44" s="13">
        <v>375495.42</v>
      </c>
      <c r="F44" s="27">
        <v>0.3174559072303248</v>
      </c>
      <c r="G44" s="9"/>
      <c r="H44" s="13">
        <v>387740.85</v>
      </c>
      <c r="I44" s="27">
        <v>0.03261139643194581</v>
      </c>
      <c r="J44" s="9"/>
      <c r="K44" s="13">
        <v>471762.89</v>
      </c>
      <c r="L44" s="27">
        <v>0.21669638367997604</v>
      </c>
      <c r="M44" s="9"/>
      <c r="N44" s="13">
        <v>547412.35</v>
      </c>
      <c r="O44" s="27">
        <v>0.16035483418375693</v>
      </c>
    </row>
    <row r="45" spans="1:15" s="6" customFormat="1" ht="15">
      <c r="A45" s="9" t="s">
        <v>5</v>
      </c>
      <c r="B45" s="13">
        <v>190023.29</v>
      </c>
      <c r="C45" s="27">
        <v>0.22678791785247007</v>
      </c>
      <c r="D45" s="9"/>
      <c r="E45" s="13">
        <v>208064.85</v>
      </c>
      <c r="F45" s="27">
        <v>0.0949439408190438</v>
      </c>
      <c r="G45" s="9"/>
      <c r="H45" s="13">
        <v>267019.88</v>
      </c>
      <c r="I45" s="27">
        <v>0.28334930191236046</v>
      </c>
      <c r="J45" s="9"/>
      <c r="K45" s="13">
        <v>324673.31</v>
      </c>
      <c r="L45" s="27">
        <v>0.21591437311708772</v>
      </c>
      <c r="M45" s="9"/>
      <c r="N45" s="13">
        <v>356629.32</v>
      </c>
      <c r="O45" s="27">
        <v>0.09842512154756426</v>
      </c>
    </row>
    <row r="46" spans="1:15" s="6" customFormat="1" ht="15">
      <c r="A46" s="15" t="s">
        <v>6</v>
      </c>
      <c r="B46" s="16">
        <v>1161692.23</v>
      </c>
      <c r="C46" s="30">
        <v>0.1329812280715049</v>
      </c>
      <c r="D46" s="18"/>
      <c r="E46" s="16">
        <v>1402593.6400000001</v>
      </c>
      <c r="F46" s="30">
        <v>0.20737111239867737</v>
      </c>
      <c r="G46" s="18"/>
      <c r="H46" s="16">
        <v>1606303.7399999998</v>
      </c>
      <c r="I46" s="30">
        <v>0.14523814609625607</v>
      </c>
      <c r="J46" s="18"/>
      <c r="K46" s="16">
        <v>1928795.9</v>
      </c>
      <c r="L46" s="30">
        <v>0.2007666121726145</v>
      </c>
      <c r="M46" s="18"/>
      <c r="N46" s="16">
        <v>2115920.3299999996</v>
      </c>
      <c r="O46" s="31">
        <v>0.09701619025631468</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7" s="1" customFormat="1" ht="15">
      <c r="A49" s="9" t="s">
        <v>2</v>
      </c>
      <c r="B49" s="69">
        <v>1108258.35</v>
      </c>
      <c r="C49" s="70">
        <v>0.09674796909684896</v>
      </c>
      <c r="D49" s="71"/>
      <c r="E49" s="69">
        <v>1393478.86</v>
      </c>
      <c r="F49" s="70">
        <v>0.2573592249496699</v>
      </c>
      <c r="G49" s="71"/>
      <c r="H49" s="69">
        <v>1736372.9</v>
      </c>
      <c r="I49" s="70">
        <v>0.24607050012943849</v>
      </c>
      <c r="J49" s="71"/>
      <c r="K49" s="69">
        <f>'[1]Sheet1'!$B$19</f>
        <v>1733355.8</v>
      </c>
      <c r="L49" s="72">
        <f>IF(AND(K49=0),"(+0%)",(K49-H49)/H49)</f>
        <v>-0.0017375875884724189</v>
      </c>
      <c r="M49" s="73"/>
      <c r="N49" s="69">
        <f>'[1]Sheet1'!$H$19</f>
        <v>2040609.31</v>
      </c>
      <c r="O49" s="70">
        <f>IF(AND(N49=0),"(+0%)",(N49-K49)/K49)</f>
        <v>0.17725934283082562</v>
      </c>
      <c r="P49" s="81"/>
      <c r="Q49" s="81"/>
    </row>
    <row r="50" spans="1:17" s="1" customFormat="1" ht="15">
      <c r="A50" s="9" t="s">
        <v>3</v>
      </c>
      <c r="B50" s="69">
        <v>226422.71</v>
      </c>
      <c r="C50" s="70">
        <v>0.1243351185659809</v>
      </c>
      <c r="D50" s="71"/>
      <c r="E50" s="69">
        <v>274594.59</v>
      </c>
      <c r="F50" s="70">
        <v>0.21275198057650682</v>
      </c>
      <c r="G50" s="71"/>
      <c r="H50" s="69">
        <v>301033.08</v>
      </c>
      <c r="I50" s="70">
        <v>0.0962819041700712</v>
      </c>
      <c r="J50" s="71"/>
      <c r="K50" s="69">
        <f>'[1]Sheet1'!$C$19</f>
        <v>133519.23</v>
      </c>
      <c r="L50" s="72">
        <f>IF(AND(K50=0),"(+0%)",(K50-H50)/H50)</f>
        <v>-0.5564632631071642</v>
      </c>
      <c r="M50" s="73"/>
      <c r="N50" s="69">
        <f>'[1]Sheet1'!$I$19</f>
        <v>669111.75</v>
      </c>
      <c r="O50" s="70">
        <f>IF(AND(N50=0),"(+0%)",(N50-K50)/K50)</f>
        <v>4.0113511739095555</v>
      </c>
      <c r="P50" s="81"/>
      <c r="Q50" s="81"/>
    </row>
    <row r="51" spans="1:17" s="1" customFormat="1" ht="15">
      <c r="A51" s="9" t="s">
        <v>4</v>
      </c>
      <c r="B51" s="69">
        <v>559313.42</v>
      </c>
      <c r="C51" s="70">
        <v>0.021740594635835428</v>
      </c>
      <c r="D51" s="71"/>
      <c r="E51" s="69">
        <v>607079.41</v>
      </c>
      <c r="F51" s="70">
        <v>0.08540111553196772</v>
      </c>
      <c r="G51" s="71"/>
      <c r="H51" s="69">
        <v>665021.75</v>
      </c>
      <c r="I51" s="70">
        <v>0.09544441640674317</v>
      </c>
      <c r="J51" s="71"/>
      <c r="K51" s="69">
        <f>'[1]Sheet1'!$D$19</f>
        <v>789722.59</v>
      </c>
      <c r="L51" s="72">
        <f>IF(AND(K51=0),"(+0%)",(K51-H51)/H51)</f>
        <v>0.187513927176066</v>
      </c>
      <c r="M51" s="73"/>
      <c r="N51" s="69">
        <f>'[1]Sheet1'!$J$19</f>
        <v>1297868</v>
      </c>
      <c r="O51" s="70">
        <f>IF(AND(N51=0),"(+0%)",(N51-K51)/K51)</f>
        <v>0.643447985956689</v>
      </c>
      <c r="P51" s="81"/>
      <c r="Q51" s="81"/>
    </row>
    <row r="52" spans="1:17" s="1" customFormat="1" ht="15">
      <c r="A52" s="9" t="s">
        <v>5</v>
      </c>
      <c r="B52" s="69">
        <v>383674.37</v>
      </c>
      <c r="C52" s="70">
        <v>0.07583518371400307</v>
      </c>
      <c r="D52" s="71"/>
      <c r="E52" s="69">
        <v>464016.01</v>
      </c>
      <c r="F52" s="70">
        <v>0.20940059144425002</v>
      </c>
      <c r="G52" s="71"/>
      <c r="H52" s="69">
        <v>539421.97</v>
      </c>
      <c r="I52" s="70">
        <v>0.16250723762742575</v>
      </c>
      <c r="J52" s="71"/>
      <c r="K52" s="69">
        <f>'[1]Sheet1'!$E$19</f>
        <v>660889.06</v>
      </c>
      <c r="L52" s="72">
        <f>IF(AND(K52=0),"(+0%)",(K52-H52)/H52)</f>
        <v>0.22518009416635382</v>
      </c>
      <c r="M52" s="73"/>
      <c r="N52" s="69">
        <f>'[1]Sheet1'!$K$19</f>
        <v>941581.48</v>
      </c>
      <c r="O52" s="70">
        <f>IF(AND(N52=0),"(+0%)",(N52-K52)/K52)</f>
        <v>0.42471942265166246</v>
      </c>
      <c r="P52" s="81"/>
      <c r="Q52" s="81"/>
    </row>
    <row r="53" spans="1:17" s="1" customFormat="1" ht="15">
      <c r="A53" s="68" t="s">
        <v>6</v>
      </c>
      <c r="B53" s="74">
        <v>2277668.85</v>
      </c>
      <c r="C53" s="75">
        <v>0.07644357762751895</v>
      </c>
      <c r="D53" s="76"/>
      <c r="E53" s="74">
        <v>2739168.87</v>
      </c>
      <c r="F53" s="75">
        <v>0.20261945453571972</v>
      </c>
      <c r="G53" s="76"/>
      <c r="H53" s="74">
        <v>3241849.7</v>
      </c>
      <c r="I53" s="75">
        <v>0.18351582317741513</v>
      </c>
      <c r="J53" s="76"/>
      <c r="K53" s="77">
        <f>SUM(K49:K52)</f>
        <v>3317486.68</v>
      </c>
      <c r="L53" s="78">
        <f>IF((K53=0),"(+0%)",IF((K50=0),((K49-H49)/H49),IF((K51=0),((K49+K50)-(H49+H50))/(H49+H50),IF((K52=0),((K49+K50+K51)-(H49+H50+H51))/(H49+H50+H51),(K53-H53)/H53))))</f>
        <v>0.023331427117056037</v>
      </c>
      <c r="M53" s="79"/>
      <c r="N53" s="74">
        <f>SUM(N49:N52)</f>
        <v>4949170.54</v>
      </c>
      <c r="O53" s="80">
        <f>IF((N53=0),"(+0%)",IF((N50=0),((N49-K49)/K49),IF((N51=0),((N49+N50)-(K49+K50))/(K49+K50),IF((N52=0),((N49+N50+N51)-(K49+K50+K51))/(K49+K50+K51),(N53-K53)/K53))))</f>
        <v>0.4918433794585725</v>
      </c>
      <c r="P53" s="81"/>
      <c r="Q53" s="81"/>
    </row>
    <row r="54" spans="1:17" s="1" customFormat="1" ht="15">
      <c r="A54" s="9"/>
      <c r="B54" s="71"/>
      <c r="C54" s="71"/>
      <c r="D54" s="71"/>
      <c r="E54" s="71"/>
      <c r="F54" s="71"/>
      <c r="G54" s="71"/>
      <c r="H54" s="71"/>
      <c r="I54" s="71"/>
      <c r="J54" s="71"/>
      <c r="K54" s="73"/>
      <c r="L54" s="73"/>
      <c r="M54" s="73"/>
      <c r="N54" s="71"/>
      <c r="O54" s="71"/>
      <c r="P54" s="81"/>
      <c r="Q54" s="8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'[1]Sheet1'!$N$19</f>
        <v>3789609.07</v>
      </c>
      <c r="C56" s="70">
        <f>IF(AND(B56=0),"(+0%)",(B56-N49)/N49)</f>
        <v>0.8570968246734108</v>
      </c>
      <c r="D56" s="71"/>
      <c r="E56" s="96">
        <f>'[2]Sheet1'!$B$20</f>
        <v>3738942.48</v>
      </c>
      <c r="F56" s="70">
        <f>IF(AND(E56=0),"(+0%)",(E56-B56)/B56)</f>
        <v>-0.013369872476054596</v>
      </c>
      <c r="G56" s="71"/>
      <c r="H56" s="96">
        <f>'[2]Sheet1'!$H$20</f>
        <v>0</v>
      </c>
      <c r="I56" s="70" t="str">
        <f>IF(AND(H56=0),"(+0%)",(H56-E56)/E56)</f>
        <v>(+0%)</v>
      </c>
      <c r="J56" s="71"/>
      <c r="K56" s="96">
        <f>'[2]Sheet1'!$N$20</f>
        <v>0</v>
      </c>
      <c r="L56" s="72" t="str">
        <f>IF(AND(K56=0),"(+0%)",(K56-H56)/H56)</f>
        <v>(+0%)</v>
      </c>
      <c r="M56" s="73"/>
      <c r="N56" s="69">
        <v>0</v>
      </c>
      <c r="O56" s="70" t="str">
        <f>IF(AND(N56=0),"(+0%)",(N56-K56)/K56)</f>
        <v>(+0%)</v>
      </c>
    </row>
    <row r="57" spans="1:15" s="1" customFormat="1" ht="15">
      <c r="A57" s="9" t="s">
        <v>3</v>
      </c>
      <c r="B57" s="69">
        <f>'[1]Sheet1'!$O$19</f>
        <v>632547.32</v>
      </c>
      <c r="C57" s="70">
        <f>IF(AND(B57=0),"(+0%)",(B57-N50)/N50)</f>
        <v>-0.05464622314583483</v>
      </c>
      <c r="D57" s="71"/>
      <c r="E57" s="96">
        <f>'[2]Sheet1'!$C$20</f>
        <v>766504.7</v>
      </c>
      <c r="F57" s="70">
        <f>IF(AND(E57=0),"(+0%)",(E57-B57)/B57)</f>
        <v>0.21177448036614877</v>
      </c>
      <c r="G57" s="71"/>
      <c r="H57" s="96">
        <f>'[2]Sheet1'!$I$20</f>
        <v>0</v>
      </c>
      <c r="I57" s="70" t="str">
        <f>IF(AND(H57=0),"(+0%)",(H57-E57)/E57)</f>
        <v>(+0%)</v>
      </c>
      <c r="J57" s="71"/>
      <c r="K57" s="96">
        <f>'[2]Sheet1'!$O$20</f>
        <v>0</v>
      </c>
      <c r="L57" s="72" t="str">
        <f>IF(AND(K57=0),"(+0%)",(K57-H57)/H57)</f>
        <v>(+0%)</v>
      </c>
      <c r="M57" s="73"/>
      <c r="N57" s="69">
        <v>0</v>
      </c>
      <c r="O57" s="70" t="str">
        <f>IF(AND(N57=0),"(+0%)",(N57-K57)/K57)</f>
        <v>(+0%)</v>
      </c>
    </row>
    <row r="58" spans="1:15" ht="15">
      <c r="A58" s="9" t="s">
        <v>4</v>
      </c>
      <c r="B58" s="69">
        <f>'[1]Sheet1'!$P$19</f>
        <v>1532241.58</v>
      </c>
      <c r="C58" s="70">
        <f>IF(AND(B58=0),"(+0%)",(B58-N51)/N51)</f>
        <v>0.18058352621375987</v>
      </c>
      <c r="D58" s="71"/>
      <c r="E58" s="96">
        <f>'[2]Sheet1'!$D$20</f>
        <v>1686917.58</v>
      </c>
      <c r="F58" s="70">
        <f>IF(AND(E58=0),"(+0%)",(E58-B58)/B58)</f>
        <v>0.10094752813064894</v>
      </c>
      <c r="G58" s="71"/>
      <c r="H58" s="96">
        <f>'[2]Sheet1'!$J$20</f>
        <v>0</v>
      </c>
      <c r="I58" s="70" t="str">
        <f>IF(AND(H58=0),"(+0%)",(H58-E58)/E58)</f>
        <v>(+0%)</v>
      </c>
      <c r="J58" s="71"/>
      <c r="K58" s="96">
        <f>'[2]Sheet1'!$P$20</f>
        <v>0</v>
      </c>
      <c r="L58" s="72" t="str">
        <f>IF(AND(K58=0),"(+0%)",(K58-H58)/H58)</f>
        <v>(+0%)</v>
      </c>
      <c r="M58" s="73"/>
      <c r="N58" s="69">
        <v>0</v>
      </c>
      <c r="O58" s="70" t="str">
        <f>IF(AND(N58=0),"(+0%)",(N58-K58)/K58)</f>
        <v>(+0%)</v>
      </c>
    </row>
    <row r="59" spans="1:15" ht="15">
      <c r="A59" s="9" t="s">
        <v>5</v>
      </c>
      <c r="B59" s="69">
        <f>'[1]Sheet1'!$Q$19</f>
        <v>1165437.79</v>
      </c>
      <c r="C59" s="70">
        <f>IF(AND(B59=0),"(+0%)",(B59-N52)/N52)</f>
        <v>0.23774502234262304</v>
      </c>
      <c r="D59" s="71"/>
      <c r="E59" s="96">
        <f>'[2]Sheet1'!$E$20</f>
        <v>1048326.1</v>
      </c>
      <c r="F59" s="70">
        <f>IF(AND(E59=0),"(+0%)",(E59-B59)/B59)</f>
        <v>-0.10048729413519365</v>
      </c>
      <c r="G59" s="71"/>
      <c r="H59" s="96">
        <f>'[2]Sheet1'!$K$20</f>
        <v>0</v>
      </c>
      <c r="I59" s="70" t="str">
        <f>IF(AND(H59=0),"(+0%)",(H59-E59)/E59)</f>
        <v>(+0%)</v>
      </c>
      <c r="J59" s="71"/>
      <c r="K59" s="96">
        <f>'[2]Sheet1'!$Q$20</f>
        <v>0</v>
      </c>
      <c r="L59" s="72" t="str">
        <f>IF(AND(K59=0),"(+0%)",(K59-H59)/H59)</f>
        <v>(+0%)</v>
      </c>
      <c r="M59" s="73"/>
      <c r="N59" s="69">
        <v>0</v>
      </c>
      <c r="O59" s="70" t="str">
        <f>IF(AND(N59=0),"(+0%)",(N59-K59)/K59)</f>
        <v>(+0%)</v>
      </c>
    </row>
    <row r="60" spans="1:15" ht="15">
      <c r="A60" s="68" t="s">
        <v>6</v>
      </c>
      <c r="B60" s="74">
        <f>SUM(B56:B59)</f>
        <v>7119835.76</v>
      </c>
      <c r="C60" s="75">
        <f>IF((B60=0),"(+0%)",IF((B57=0),((B56-N49)/N49),IF((B58=0),((B56+B57)-(N49+N50))/(N49+N50),IF((B59=0),((B56+B57+B58)-(N49+N50+N51))/(N49+N50+N51),(B60-N53)/N53))))</f>
        <v>0.4385917200582059</v>
      </c>
      <c r="D60" s="76"/>
      <c r="E60" s="74">
        <f>SUM(E56:E59)</f>
        <v>7240690.859999999</v>
      </c>
      <c r="F60" s="75">
        <f>IF((E60=0),"(+0%)",IF((E57=0),((E56-B56)/B56),IF((E58=0),((E56+E57)-(B56+B57))/(B56+B57),IF((E59=0),((E56+E57+E58)-(B56+B57+B58))/(B56+B57+B58),(E60-B60)/B60))))</f>
        <v>0.016974422454935904</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11.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26">
      <selection activeCell="K56" sqref="K56"/>
    </sheetView>
  </sheetViews>
  <sheetFormatPr defaultColWidth="9.140625" defaultRowHeight="12.75"/>
  <cols>
    <col min="1" max="1" width="13.140625" style="9" customWidth="1"/>
    <col min="2" max="2" width="13.421875" style="9" bestFit="1" customWidth="1"/>
    <col min="3" max="3" width="8.8515625" style="9" customWidth="1"/>
    <col min="4" max="4" width="3.140625" style="9" customWidth="1"/>
    <col min="5" max="5" width="13.421875" style="9" customWidth="1"/>
    <col min="6" max="6" width="9.7109375" style="9" customWidth="1"/>
    <col min="7" max="7" width="3.140625" style="9" customWidth="1"/>
    <col min="8" max="8" width="13.140625" style="9" customWidth="1"/>
    <col min="9" max="9" width="8.57421875" style="9" bestFit="1" customWidth="1"/>
    <col min="10" max="10" width="3.00390625" style="9" customWidth="1"/>
    <col min="11" max="11" width="13.28125" style="2" customWidth="1"/>
    <col min="12" max="12" width="8.8515625" style="2" customWidth="1"/>
    <col min="13" max="13" width="3.140625" style="2" customWidth="1"/>
    <col min="14" max="14" width="13.28125" style="9" customWidth="1"/>
    <col min="15" max="15" width="9.8515625" style="9" bestFit="1" customWidth="1"/>
    <col min="16" max="16384" width="9.140625" style="2" customWidth="1"/>
  </cols>
  <sheetData>
    <row r="1" spans="1:15" s="32" customFormat="1" ht="18">
      <c r="A1" s="4" t="s">
        <v>10</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140190</v>
      </c>
      <c r="F7" s="14"/>
      <c r="G7" s="9"/>
      <c r="H7" s="13">
        <v>152811</v>
      </c>
      <c r="I7" s="14">
        <v>0.09002781938797347</v>
      </c>
      <c r="J7" s="9"/>
      <c r="K7" s="13">
        <v>167011</v>
      </c>
      <c r="L7" s="14">
        <v>0.0929252475279921</v>
      </c>
      <c r="M7" s="9"/>
      <c r="N7" s="13">
        <v>154323</v>
      </c>
      <c r="O7" s="14">
        <f>(N7-K7)/K7</f>
        <v>-0.07597104382346073</v>
      </c>
    </row>
    <row r="8" spans="1:15" s="6" customFormat="1" ht="15">
      <c r="A8" s="9" t="s">
        <v>3</v>
      </c>
      <c r="B8" s="13"/>
      <c r="C8" s="14"/>
      <c r="D8" s="9"/>
      <c r="E8" s="13">
        <v>187466</v>
      </c>
      <c r="F8" s="14"/>
      <c r="G8" s="9"/>
      <c r="H8" s="13">
        <v>204662</v>
      </c>
      <c r="I8" s="14">
        <v>0.09172863345886721</v>
      </c>
      <c r="J8" s="9"/>
      <c r="K8" s="13">
        <v>213422</v>
      </c>
      <c r="L8" s="14">
        <v>0.04280227887932298</v>
      </c>
      <c r="M8" s="9"/>
      <c r="N8" s="13">
        <v>218343</v>
      </c>
      <c r="O8" s="14">
        <f>(N8-K8)/K8</f>
        <v>0.023057604183261332</v>
      </c>
    </row>
    <row r="9" spans="1:15" s="6" customFormat="1" ht="15">
      <c r="A9" s="9" t="s">
        <v>4</v>
      </c>
      <c r="B9" s="13">
        <v>214046</v>
      </c>
      <c r="C9" s="14"/>
      <c r="D9" s="9"/>
      <c r="E9" s="13">
        <v>238655</v>
      </c>
      <c r="F9" s="14">
        <v>0.11497061379329677</v>
      </c>
      <c r="G9" s="9"/>
      <c r="H9" s="13">
        <v>253831</v>
      </c>
      <c r="I9" s="14">
        <v>0.06358970061385683</v>
      </c>
      <c r="J9" s="9"/>
      <c r="K9" s="13">
        <v>261838</v>
      </c>
      <c r="L9" s="14">
        <v>0.03154461039037785</v>
      </c>
      <c r="M9" s="9"/>
      <c r="N9" s="13">
        <v>292709</v>
      </c>
      <c r="O9" s="14">
        <f>(N9-K9)/K9</f>
        <v>0.11790114498277561</v>
      </c>
    </row>
    <row r="10" spans="1:15" s="6" customFormat="1" ht="15">
      <c r="A10" s="9" t="s">
        <v>5</v>
      </c>
      <c r="B10" s="13">
        <v>138651</v>
      </c>
      <c r="C10" s="14"/>
      <c r="D10" s="9"/>
      <c r="E10" s="13">
        <v>154320</v>
      </c>
      <c r="F10" s="14">
        <v>0.11301036415171907</v>
      </c>
      <c r="G10" s="9"/>
      <c r="H10" s="13">
        <v>160945</v>
      </c>
      <c r="I10" s="14">
        <v>0.04293027475375842</v>
      </c>
      <c r="J10" s="9"/>
      <c r="K10" s="13">
        <v>156426</v>
      </c>
      <c r="L10" s="14">
        <v>-0.028077914815620244</v>
      </c>
      <c r="M10" s="9"/>
      <c r="N10" s="13">
        <v>181733</v>
      </c>
      <c r="O10" s="14">
        <f>(N10-K10)/K10</f>
        <v>0.16178256811527494</v>
      </c>
    </row>
    <row r="11" spans="1:15" s="6" customFormat="1" ht="15">
      <c r="A11" s="15" t="s">
        <v>6</v>
      </c>
      <c r="B11" s="16">
        <v>352697</v>
      </c>
      <c r="C11" s="17"/>
      <c r="D11" s="18"/>
      <c r="E11" s="16">
        <v>720631</v>
      </c>
      <c r="F11" s="17">
        <v>0.1142000073717667</v>
      </c>
      <c r="G11" s="18"/>
      <c r="H11" s="16">
        <v>772249</v>
      </c>
      <c r="I11" s="19">
        <v>0.0716288919016806</v>
      </c>
      <c r="J11" s="20"/>
      <c r="K11" s="21">
        <v>798697</v>
      </c>
      <c r="L11" s="19">
        <v>0.034248021039845956</v>
      </c>
      <c r="M11" s="20"/>
      <c r="N11" s="21">
        <v>847108</v>
      </c>
      <c r="O11" s="22">
        <f>(N11-K11)/K11</f>
        <v>0.06061247256468974</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182064</v>
      </c>
      <c r="C14" s="14">
        <v>0.17975933593825935</v>
      </c>
      <c r="D14" s="9"/>
      <c r="E14" s="13">
        <v>178193.58000000002</v>
      </c>
      <c r="F14" s="14">
        <v>-0.021258568415502152</v>
      </c>
      <c r="G14" s="9"/>
      <c r="H14" s="13">
        <v>194567</v>
      </c>
      <c r="I14" s="14">
        <v>0.0918855774714217</v>
      </c>
      <c r="J14" s="26"/>
      <c r="K14" s="13">
        <v>207248</v>
      </c>
      <c r="L14" s="14">
        <v>0.06517549224688668</v>
      </c>
      <c r="M14" s="9"/>
      <c r="N14" s="13">
        <v>237923.9</v>
      </c>
      <c r="O14" s="27">
        <f>IF(AND(N14=0),"(+0%)",(N14-K14)/K14)</f>
        <v>0.1480154211379603</v>
      </c>
    </row>
    <row r="15" spans="1:15" s="1" customFormat="1" ht="15">
      <c r="A15" s="9" t="s">
        <v>3</v>
      </c>
      <c r="B15" s="13">
        <v>235398</v>
      </c>
      <c r="C15" s="14">
        <v>0.0781110454651626</v>
      </c>
      <c r="D15" s="9"/>
      <c r="E15" s="13">
        <v>247714.80000000002</v>
      </c>
      <c r="F15" s="14">
        <v>0.0523232992633753</v>
      </c>
      <c r="G15" s="9"/>
      <c r="H15" s="13">
        <v>265494</v>
      </c>
      <c r="I15" s="14">
        <v>0.07177286137122199</v>
      </c>
      <c r="J15" s="26"/>
      <c r="K15" s="13">
        <v>289554</v>
      </c>
      <c r="L15" s="14">
        <v>0.09062351691563651</v>
      </c>
      <c r="M15" s="9"/>
      <c r="N15" s="13">
        <v>332974.97</v>
      </c>
      <c r="O15" s="27">
        <f>IF(AND(N15=0),"(+0%)",(N15-K15)/K15)</f>
        <v>0.14995810798676576</v>
      </c>
    </row>
    <row r="16" spans="1:15" s="1" customFormat="1" ht="15">
      <c r="A16" s="9" t="s">
        <v>4</v>
      </c>
      <c r="B16" s="13">
        <v>291382</v>
      </c>
      <c r="C16" s="14">
        <v>-0.004533512806234178</v>
      </c>
      <c r="D16" s="9"/>
      <c r="E16" s="13">
        <v>336572.58</v>
      </c>
      <c r="F16" s="14">
        <v>0.15509049975633366</v>
      </c>
      <c r="G16" s="9"/>
      <c r="H16" s="13">
        <v>366952</v>
      </c>
      <c r="I16" s="14">
        <v>0.09026112584691237</v>
      </c>
      <c r="J16" s="26"/>
      <c r="K16" s="13">
        <v>379364</v>
      </c>
      <c r="L16" s="14">
        <v>0.03382458741197759</v>
      </c>
      <c r="M16" s="9"/>
      <c r="N16" s="13">
        <v>404753.72</v>
      </c>
      <c r="O16" s="27">
        <f>IF(AND(N16=0),"(+0%)",(N16-K16)/K16)</f>
        <v>0.06692706740755573</v>
      </c>
    </row>
    <row r="17" spans="1:15" s="1" customFormat="1" ht="15">
      <c r="A17" s="9" t="s">
        <v>5</v>
      </c>
      <c r="B17" s="13">
        <v>178395.39</v>
      </c>
      <c r="C17" s="14">
        <v>-0.01836545921764339</v>
      </c>
      <c r="D17" s="9"/>
      <c r="E17" s="13">
        <v>202831</v>
      </c>
      <c r="F17" s="14">
        <v>0.13697444760203717</v>
      </c>
      <c r="G17" s="9"/>
      <c r="H17" s="13">
        <v>223619</v>
      </c>
      <c r="I17" s="14">
        <v>0.10248926446154681</v>
      </c>
      <c r="J17" s="26"/>
      <c r="K17" s="13">
        <v>242825</v>
      </c>
      <c r="L17" s="27">
        <v>0.08588715627920704</v>
      </c>
      <c r="M17" s="9"/>
      <c r="N17" s="13">
        <v>257225.09</v>
      </c>
      <c r="O17" s="27">
        <f>IF(AND(N17=0),"(+0%)",(N17-K17)/K17)</f>
        <v>0.05930233707402449</v>
      </c>
    </row>
    <row r="18" spans="1:15" s="1" customFormat="1" ht="15">
      <c r="A18" s="15" t="s">
        <v>6</v>
      </c>
      <c r="B18" s="16">
        <v>887239.39</v>
      </c>
      <c r="C18" s="17">
        <v>0.04737458505881188</v>
      </c>
      <c r="D18" s="18"/>
      <c r="E18" s="16">
        <v>965311.96</v>
      </c>
      <c r="F18" s="17">
        <v>0.08799493223581964</v>
      </c>
      <c r="G18" s="18"/>
      <c r="H18" s="16">
        <v>1050632</v>
      </c>
      <c r="I18" s="17">
        <v>0.08838597628066272</v>
      </c>
      <c r="J18" s="28"/>
      <c r="K18" s="3">
        <v>1118991</v>
      </c>
      <c r="L18" s="29">
        <v>0.0650646468030671</v>
      </c>
      <c r="M18" s="18"/>
      <c r="N18" s="16">
        <v>1232877.68</v>
      </c>
      <c r="O18" s="31">
        <f>IF((N18=0),"(+0%)",IF((N15=0),((N14-K14)/K14),IF((N16=0),((N14+N15)-(K14+K15))/(K14+K15),IF((N17=0),((N14+N15+N16)-(K14+K15+K16))/(K14+K15+K16),(N18-K18)/K18))))</f>
        <v>0.10177622518858502</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239419.07</v>
      </c>
      <c r="C21" s="27">
        <v>0.006284236262098985</v>
      </c>
      <c r="D21" s="9"/>
      <c r="E21" s="13">
        <v>239726</v>
      </c>
      <c r="F21" s="27">
        <v>0.00128197808136166</v>
      </c>
      <c r="G21" s="9"/>
      <c r="H21" s="13">
        <v>257006</v>
      </c>
      <c r="I21" s="27">
        <v>0.07208229395226216</v>
      </c>
      <c r="J21" s="9"/>
      <c r="K21" s="13">
        <v>279135.55</v>
      </c>
      <c r="L21" s="27">
        <v>0.08610518820572279</v>
      </c>
      <c r="M21" s="9"/>
      <c r="N21" s="13">
        <v>312278.12</v>
      </c>
      <c r="O21" s="27">
        <f>IF(AND(N21=0),"(+0%)",(N21-K21)/K21)</f>
        <v>0.11873288801802569</v>
      </c>
    </row>
    <row r="22" spans="1:15" s="6" customFormat="1" ht="15">
      <c r="A22" s="9" t="s">
        <v>3</v>
      </c>
      <c r="B22" s="13">
        <v>319739.13</v>
      </c>
      <c r="C22" s="27">
        <v>-0.039750255101757254</v>
      </c>
      <c r="D22" s="9"/>
      <c r="E22" s="13">
        <v>347100</v>
      </c>
      <c r="F22" s="27">
        <v>0.08557247903939688</v>
      </c>
      <c r="G22" s="9"/>
      <c r="H22" s="13">
        <v>353050.17</v>
      </c>
      <c r="I22" s="27">
        <v>0.01714252376836642</v>
      </c>
      <c r="J22" s="9"/>
      <c r="K22" s="13">
        <v>368568.72</v>
      </c>
      <c r="L22" s="27">
        <v>0.04395565083568714</v>
      </c>
      <c r="M22" s="9"/>
      <c r="N22" s="13">
        <v>419818.25</v>
      </c>
      <c r="O22" s="27">
        <f>IF(AND(N22=0),"(+0%)",(N22-K22)/K22)</f>
        <v>0.13905013425990148</v>
      </c>
    </row>
    <row r="23" spans="1:15" s="6" customFormat="1" ht="15">
      <c r="A23" s="9" t="s">
        <v>4</v>
      </c>
      <c r="B23" s="13">
        <v>396878.13</v>
      </c>
      <c r="C23" s="27">
        <v>-0.0194577334582619</v>
      </c>
      <c r="D23" s="9"/>
      <c r="E23" s="13">
        <v>419344.4</v>
      </c>
      <c r="F23" s="27">
        <v>0.05660747796811081</v>
      </c>
      <c r="G23" s="9"/>
      <c r="H23" s="13">
        <v>446808.39</v>
      </c>
      <c r="I23" s="27">
        <v>0.06549268334094836</v>
      </c>
      <c r="J23" s="9"/>
      <c r="K23" s="13">
        <v>489222.69</v>
      </c>
      <c r="L23" s="27">
        <v>0.09492726848750532</v>
      </c>
      <c r="M23" s="9"/>
      <c r="N23" s="13">
        <v>487751.97</v>
      </c>
      <c r="O23" s="27">
        <f>IF(AND(N23=0),"(+0%)",(N23-K23)/K23)</f>
        <v>-0.003006238324718811</v>
      </c>
    </row>
    <row r="24" spans="1:15" s="6" customFormat="1" ht="15">
      <c r="A24" s="9" t="s">
        <v>5</v>
      </c>
      <c r="B24" s="13">
        <v>247682.38</v>
      </c>
      <c r="C24" s="27">
        <v>-0.037098674938747196</v>
      </c>
      <c r="D24" s="9"/>
      <c r="E24" s="13">
        <v>261179</v>
      </c>
      <c r="F24" s="27">
        <v>0.05449164369302328</v>
      </c>
      <c r="G24" s="9"/>
      <c r="H24" s="13">
        <v>274672.1</v>
      </c>
      <c r="I24" s="27">
        <v>0.05166226993747574</v>
      </c>
      <c r="J24" s="9"/>
      <c r="K24" s="13">
        <v>286780.06</v>
      </c>
      <c r="L24" s="27">
        <v>0.04408150664009931</v>
      </c>
      <c r="M24" s="9"/>
      <c r="N24" s="13">
        <v>328513.44</v>
      </c>
      <c r="O24" s="27">
        <f>IF(AND(N24=0),"(+0%)",(N24-K24)/K24)</f>
        <v>0.14552399493883922</v>
      </c>
    </row>
    <row r="25" spans="1:15" s="6" customFormat="1" ht="15">
      <c r="A25" s="15" t="s">
        <v>6</v>
      </c>
      <c r="B25" s="16">
        <v>1203718.71</v>
      </c>
      <c r="C25" s="30">
        <v>-0.023651145992033835</v>
      </c>
      <c r="D25" s="18"/>
      <c r="E25" s="16">
        <v>1267349.4</v>
      </c>
      <c r="F25" s="30">
        <v>0.05286176036924768</v>
      </c>
      <c r="G25" s="18"/>
      <c r="H25" s="16">
        <v>1331536.6600000001</v>
      </c>
      <c r="I25" s="30">
        <v>0.05064685397728538</v>
      </c>
      <c r="J25" s="18"/>
      <c r="K25" s="16">
        <v>1423707.02</v>
      </c>
      <c r="L25" s="30">
        <v>0.06922104570519287</v>
      </c>
      <c r="M25" s="18"/>
      <c r="N25" s="16">
        <v>1548361.7799999998</v>
      </c>
      <c r="O25" s="31">
        <f>IF((N25=0),"(+0%)",IF((N22=0),((N21-K21)/K21),IF((N23=0),((N21+N22)-(K21+K22))/(K21+K22),IF((N24=0),((N21+N22+N23)-(K21+K22+K23))/(K21+K22+K23),(N25-K25)/K25))))</f>
        <v>0.08755646930784942</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370818.77</v>
      </c>
      <c r="C28" s="27">
        <v>0.18746318185853053</v>
      </c>
      <c r="D28" s="9"/>
      <c r="E28" s="13">
        <v>311874.88</v>
      </c>
      <c r="F28" s="27">
        <v>-0.15895605823836806</v>
      </c>
      <c r="G28" s="9"/>
      <c r="H28" s="13">
        <v>332967.86</v>
      </c>
      <c r="I28" s="27">
        <v>0.06763282762625826</v>
      </c>
      <c r="J28" s="9"/>
      <c r="K28" s="13">
        <v>334458.21</v>
      </c>
      <c r="L28" s="27">
        <v>0.00447595752935444</v>
      </c>
      <c r="M28" s="9"/>
      <c r="N28" s="13">
        <v>377470.71</v>
      </c>
      <c r="O28" s="27">
        <f>IF(AND(N28=0),"(+0%)",(N28-K28)/K28)</f>
        <v>0.1286035107345698</v>
      </c>
    </row>
    <row r="29" spans="1:15" s="6" customFormat="1" ht="15">
      <c r="A29" s="9" t="s">
        <v>3</v>
      </c>
      <c r="B29" s="13">
        <v>586889.94</v>
      </c>
      <c r="C29" s="27">
        <v>0.3979619513920606</v>
      </c>
      <c r="D29" s="9"/>
      <c r="E29" s="13">
        <v>435290.58</v>
      </c>
      <c r="F29" s="27">
        <v>-0.25830969261459813</v>
      </c>
      <c r="G29" s="9"/>
      <c r="H29" s="13">
        <v>431873.61</v>
      </c>
      <c r="I29" s="27">
        <v>-0.007849859741968297</v>
      </c>
      <c r="J29" s="9"/>
      <c r="K29" s="13">
        <v>461358.45</v>
      </c>
      <c r="L29" s="27">
        <v>0.0682719187217761</v>
      </c>
      <c r="M29" s="9"/>
      <c r="N29" s="13">
        <v>503176.09</v>
      </c>
      <c r="O29" s="27">
        <f>IF(AND(N29=0),"(+0%)",(N29-K29)/K29)</f>
        <v>0.0906402386257367</v>
      </c>
    </row>
    <row r="30" spans="1:15" s="6" customFormat="1" ht="15">
      <c r="A30" s="9" t="s">
        <v>4</v>
      </c>
      <c r="B30" s="13">
        <v>499938.39</v>
      </c>
      <c r="C30" s="27">
        <v>0.024984870896574835</v>
      </c>
      <c r="D30" s="9"/>
      <c r="E30" s="13">
        <v>507778.88</v>
      </c>
      <c r="F30" s="27">
        <v>0.01568291244847188</v>
      </c>
      <c r="G30" s="9"/>
      <c r="H30" s="13">
        <v>506265.51</v>
      </c>
      <c r="I30" s="27">
        <v>-0.0029803720863695537</v>
      </c>
      <c r="J30" s="9"/>
      <c r="K30" s="13">
        <v>542738.3</v>
      </c>
      <c r="L30" s="27">
        <v>0.07204281010570923</v>
      </c>
      <c r="M30" s="9"/>
      <c r="N30" s="13">
        <v>633795.92</v>
      </c>
      <c r="O30" s="27">
        <f>IF(AND(N30=0),"(+0%)",(N30-K30)/K30)</f>
        <v>0.1677744504119204</v>
      </c>
    </row>
    <row r="31" spans="1:15" s="6" customFormat="1" ht="15">
      <c r="A31" s="9" t="s">
        <v>5</v>
      </c>
      <c r="B31" s="13">
        <v>303887.01</v>
      </c>
      <c r="C31" s="27">
        <v>-0.07496323438091297</v>
      </c>
      <c r="D31" s="9"/>
      <c r="E31" s="13">
        <v>324020.42</v>
      </c>
      <c r="F31" s="27">
        <v>0.06625294710688678</v>
      </c>
      <c r="G31" s="9"/>
      <c r="H31" s="13">
        <v>330026.68</v>
      </c>
      <c r="I31" s="27">
        <v>0.01853667123818928</v>
      </c>
      <c r="J31" s="9"/>
      <c r="K31" s="13">
        <v>366174.81</v>
      </c>
      <c r="L31" s="27">
        <v>0.10953093246885375</v>
      </c>
      <c r="M31" s="9"/>
      <c r="N31" s="13">
        <v>409059.88</v>
      </c>
      <c r="O31" s="27">
        <f>IF(AND(N31=0),"(+0%)",(N31-K31)/K31)</f>
        <v>0.11711638493101152</v>
      </c>
    </row>
    <row r="32" spans="1:15" s="6" customFormat="1" ht="15">
      <c r="A32" s="15" t="s">
        <v>6</v>
      </c>
      <c r="B32" s="16">
        <v>1761534.11</v>
      </c>
      <c r="C32" s="30">
        <v>0.1376760475190755</v>
      </c>
      <c r="D32" s="18"/>
      <c r="E32" s="16">
        <v>1578964.7599999998</v>
      </c>
      <c r="F32" s="30">
        <v>-0.10364224511099607</v>
      </c>
      <c r="G32" s="18"/>
      <c r="H32" s="16">
        <v>1601133.66</v>
      </c>
      <c r="I32" s="30">
        <v>0.014040148685775699</v>
      </c>
      <c r="J32" s="18"/>
      <c r="K32" s="16">
        <v>1704729.77</v>
      </c>
      <c r="L32" s="30">
        <v>0.06470172515141559</v>
      </c>
      <c r="M32" s="18"/>
      <c r="N32" s="16">
        <v>1923502.6</v>
      </c>
      <c r="O32" s="31">
        <f>IF((N32=0),"(+0%)",IF((N29=0),((N28-K28)/K28),IF((N30=0),((N28+N29)-(K28+K29))/(K28+K29),IF((N31=0),((N28+N29+N30)-(K28+K29+K30))/(K28+K29+K30),(N32-K32)/K32))))</f>
        <v>0.12833285007981063</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417974.44</v>
      </c>
      <c r="C35" s="27">
        <v>0.10730297458046474</v>
      </c>
      <c r="D35" s="9"/>
      <c r="E35" s="13">
        <v>460623.65</v>
      </c>
      <c r="F35" s="27">
        <v>0.10203784231399418</v>
      </c>
      <c r="G35" s="9"/>
      <c r="H35" s="13">
        <v>468490.72</v>
      </c>
      <c r="I35" s="27">
        <v>0.01707917081548016</v>
      </c>
      <c r="J35" s="9"/>
      <c r="K35" s="13">
        <v>465677.22</v>
      </c>
      <c r="L35" s="27">
        <v>-0.006005455134735647</v>
      </c>
      <c r="M35" s="2"/>
      <c r="N35" s="13">
        <v>463047.47</v>
      </c>
      <c r="O35" s="27">
        <f>IF(AND(N35=0),"(+0%)",(N35-K35)/K35)</f>
        <v>-0.0056471519049181755</v>
      </c>
    </row>
    <row r="36" spans="1:15" s="1" customFormat="1" ht="15">
      <c r="A36" s="9" t="s">
        <v>3</v>
      </c>
      <c r="B36" s="13">
        <v>591448.23</v>
      </c>
      <c r="C36" s="27">
        <v>0.1754299175861078</v>
      </c>
      <c r="D36" s="9"/>
      <c r="E36" s="13">
        <v>619898.32</v>
      </c>
      <c r="F36" s="27">
        <v>0.048102418025665526</v>
      </c>
      <c r="G36" s="9"/>
      <c r="H36" s="13">
        <v>612465.78</v>
      </c>
      <c r="I36" s="27">
        <v>-0.011989934091126302</v>
      </c>
      <c r="J36" s="9"/>
      <c r="K36" s="13">
        <v>629789.68</v>
      </c>
      <c r="L36" s="27">
        <v>0.028285498660839504</v>
      </c>
      <c r="M36" s="2"/>
      <c r="N36" s="13">
        <v>657915.02</v>
      </c>
      <c r="O36" s="27">
        <f>IF(AND(N36=0),"(+0%)",(N36-K36)/K36)</f>
        <v>0.04465830561085086</v>
      </c>
    </row>
    <row r="37" spans="1:15" s="1" customFormat="1" ht="15">
      <c r="A37" s="9" t="s">
        <v>4</v>
      </c>
      <c r="B37" s="13">
        <v>748607.76</v>
      </c>
      <c r="C37" s="27">
        <v>0.1811495410068275</v>
      </c>
      <c r="D37" s="9"/>
      <c r="E37" s="13">
        <v>747272.83</v>
      </c>
      <c r="F37" s="27">
        <v>-0.00178321688783997</v>
      </c>
      <c r="G37" s="9"/>
      <c r="H37" s="13">
        <v>706543.14</v>
      </c>
      <c r="I37" s="27">
        <v>-0.05450444384549609</v>
      </c>
      <c r="J37" s="9"/>
      <c r="K37" s="13">
        <v>775758.75</v>
      </c>
      <c r="L37" s="27">
        <v>0.0979637421714971</v>
      </c>
      <c r="M37" s="2"/>
      <c r="N37" s="13">
        <v>953656.78</v>
      </c>
      <c r="O37" s="27">
        <f>IF(AND(N37=0),"(+0%)",(N37-K37)/K37)</f>
        <v>0.22932133217962417</v>
      </c>
    </row>
    <row r="38" spans="1:15" s="1" customFormat="1" ht="15">
      <c r="A38" s="9" t="s">
        <v>5</v>
      </c>
      <c r="B38" s="13">
        <v>469712.92</v>
      </c>
      <c r="C38" s="27">
        <v>0.1482742331024983</v>
      </c>
      <c r="D38" s="9"/>
      <c r="E38" s="13">
        <v>467783.87</v>
      </c>
      <c r="F38" s="27">
        <v>-0.00410687021340607</v>
      </c>
      <c r="G38" s="9"/>
      <c r="H38" s="13">
        <v>435256.16</v>
      </c>
      <c r="I38" s="27">
        <v>-0.06953576659237956</v>
      </c>
      <c r="J38" s="9"/>
      <c r="K38" s="13">
        <v>482331.6</v>
      </c>
      <c r="L38" s="27">
        <v>0.1081557122591901</v>
      </c>
      <c r="M38" s="2"/>
      <c r="N38" s="13">
        <v>568480.83</v>
      </c>
      <c r="O38" s="27">
        <f>IF(AND(N38=0),"(+0%)",(N38-K38)/K38)</f>
        <v>0.17860996459697018</v>
      </c>
    </row>
    <row r="39" spans="1:15" s="1" customFormat="1" ht="15">
      <c r="A39" s="15" t="s">
        <v>6</v>
      </c>
      <c r="B39" s="16">
        <f>SUM(B35:B38)</f>
        <v>2227743.35</v>
      </c>
      <c r="C39" s="29">
        <f>IF((B39=0),"(+0%)",IF((B36=0),((B35-N28)/N28),IF((B37=0),((B35+B36)-(N28+N29))/(N28+N29),IF((B38=0),((B35+B36+B37)-(N28+N29+N30))/(N28+N29+N30),(B39-N32)/N32))))</f>
        <v>0.15817017871460115</v>
      </c>
      <c r="D39" s="18"/>
      <c r="E39" s="16">
        <f>SUM(E35:E38)</f>
        <v>2295578.67</v>
      </c>
      <c r="F39" s="29">
        <f>IF((E39=0),"(+0%)",IF((E36=0),((E35-B35)/B35),IF((E37=0),((E35+E36)-(B35+B36))/(B35+B36),IF((E38=0),((E35+E36+E37)-(B35+B36+B37))/(B35+B36+B37),(E39-B39)/B39))))</f>
        <v>0.030450240149970522</v>
      </c>
      <c r="G39" s="18"/>
      <c r="H39" s="16">
        <f>SUM(H35:H38)</f>
        <v>2222755.8000000003</v>
      </c>
      <c r="I39" s="29">
        <f>IF((H39=0),"(+0%)",IF((H36=0),((H35-E35)/E35),IF((H37=0),((H35+H36)-(E35+E36))/(E35+E36),IF((H38=0),((H35+H36+H37)-(E35+E36+E37))/(E35+E36+E37),(H39-E39)/E39))))</f>
        <v>-0.03172309925671145</v>
      </c>
      <c r="J39" s="18"/>
      <c r="K39" s="16">
        <f>SUM(K35:K38)</f>
        <v>2353557.25</v>
      </c>
      <c r="L39" s="29">
        <f>IF((K39=0),"(+0%)",IF((K36=0),((K35-H35)/H35),IF((K37=0),((K35+K36)-(H35+H36))/(H35+H36),IF((K38=0),((K35+K36+K37)-(H35+H36+H37))/(H35+H36+H37),(K39-H39)/H39))))</f>
        <v>0.05884652286139562</v>
      </c>
      <c r="M39" s="18"/>
      <c r="N39" s="16">
        <f>SUM(N35:N38)</f>
        <v>2643100.1</v>
      </c>
      <c r="O39" s="34">
        <f>IF((N39=0),"(+0%)",IF((N36=0),((N35-K35)/K35),IF((N37=0),((N35+N36)-(K35+K36))/(K35+K36),IF((N38=0),((N35+N36+N37)-(K35+K36+K37))/(K35+K36+K37),(N39-K39)/K39))))</f>
        <v>0.12302349985325409</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572579.89</v>
      </c>
      <c r="C42" s="27">
        <v>0.23654684907359508</v>
      </c>
      <c r="D42" s="9"/>
      <c r="E42" s="13">
        <v>567032.2</v>
      </c>
      <c r="F42" s="27">
        <v>-0.009688936158760413</v>
      </c>
      <c r="G42" s="9"/>
      <c r="H42" s="13">
        <v>633249.19</v>
      </c>
      <c r="I42" s="27">
        <v>0.11677818296738703</v>
      </c>
      <c r="J42" s="9"/>
      <c r="K42" s="13">
        <v>673314.81</v>
      </c>
      <c r="L42" s="27">
        <v>0.06326991117035635</v>
      </c>
      <c r="M42" s="9"/>
      <c r="N42" s="13">
        <v>617508.07</v>
      </c>
      <c r="O42" s="27">
        <v>-0.08288357714870419</v>
      </c>
    </row>
    <row r="43" spans="1:15" s="6" customFormat="1" ht="15">
      <c r="A43" s="9" t="s">
        <v>3</v>
      </c>
      <c r="B43" s="13">
        <v>777769.38</v>
      </c>
      <c r="C43" s="27">
        <v>0.18217301073320988</v>
      </c>
      <c r="D43" s="9"/>
      <c r="E43" s="13">
        <v>804302.21</v>
      </c>
      <c r="F43" s="27">
        <v>0.0341140069052345</v>
      </c>
      <c r="G43" s="9"/>
      <c r="H43" s="13">
        <v>906160.15</v>
      </c>
      <c r="I43" s="27">
        <v>0.12664137774779963</v>
      </c>
      <c r="J43" s="9"/>
      <c r="K43" s="13">
        <v>895517.19</v>
      </c>
      <c r="L43" s="27">
        <v>-0.011745120329999149</v>
      </c>
      <c r="M43" s="9"/>
      <c r="N43" s="13">
        <v>909492.59</v>
      </c>
      <c r="O43" s="27">
        <v>0.015605953918092878</v>
      </c>
    </row>
    <row r="44" spans="1:15" s="6" customFormat="1" ht="15">
      <c r="A44" s="9" t="s">
        <v>4</v>
      </c>
      <c r="B44" s="13">
        <v>926898.6</v>
      </c>
      <c r="C44" s="27">
        <v>-0.02805850129854899</v>
      </c>
      <c r="D44" s="9"/>
      <c r="E44" s="13">
        <v>918573.64</v>
      </c>
      <c r="F44" s="27">
        <v>-0.00898152181910725</v>
      </c>
      <c r="G44" s="9"/>
      <c r="H44" s="13">
        <v>1059372.85</v>
      </c>
      <c r="I44" s="27">
        <v>0.15328026395357924</v>
      </c>
      <c r="J44" s="9"/>
      <c r="K44" s="13">
        <v>1154382.19</v>
      </c>
      <c r="L44" s="27">
        <v>0.08968451475795311</v>
      </c>
      <c r="M44" s="9"/>
      <c r="N44" s="13">
        <v>1112001.03</v>
      </c>
      <c r="O44" s="27">
        <v>-0.03671328297260019</v>
      </c>
    </row>
    <row r="45" spans="1:15" s="6" customFormat="1" ht="15">
      <c r="A45" s="9" t="s">
        <v>5</v>
      </c>
      <c r="B45" s="13">
        <v>607533.53</v>
      </c>
      <c r="C45" s="27">
        <v>0.06869659967249919</v>
      </c>
      <c r="D45" s="9"/>
      <c r="E45" s="13">
        <v>589961.56</v>
      </c>
      <c r="F45" s="27">
        <v>-0.028923457113552188</v>
      </c>
      <c r="G45" s="9"/>
      <c r="H45" s="13">
        <v>686551.49</v>
      </c>
      <c r="I45" s="27">
        <v>0.16372241269414217</v>
      </c>
      <c r="J45" s="9"/>
      <c r="K45" s="13">
        <v>665867.9</v>
      </c>
      <c r="L45" s="27">
        <v>-0.03012678626624198</v>
      </c>
      <c r="M45" s="9"/>
      <c r="N45" s="13">
        <v>636423</v>
      </c>
      <c r="O45" s="27">
        <v>-0.044220332591494535</v>
      </c>
    </row>
    <row r="46" spans="1:15" s="6" customFormat="1" ht="15">
      <c r="A46" s="15" t="s">
        <v>6</v>
      </c>
      <c r="B46" s="16">
        <v>2884781.4000000004</v>
      </c>
      <c r="C46" s="30">
        <v>0.09143857245512581</v>
      </c>
      <c r="D46" s="18"/>
      <c r="E46" s="16">
        <v>2879869.61</v>
      </c>
      <c r="F46" s="30">
        <v>-0.0017026558754158988</v>
      </c>
      <c r="G46" s="18"/>
      <c r="H46" s="16">
        <v>3285333.6799999997</v>
      </c>
      <c r="I46" s="30">
        <v>0.1407925096997707</v>
      </c>
      <c r="J46" s="18"/>
      <c r="K46" s="16">
        <v>3389082.09</v>
      </c>
      <c r="L46" s="30">
        <v>0.03157926107524036</v>
      </c>
      <c r="M46" s="18"/>
      <c r="N46" s="16">
        <v>3275424.69</v>
      </c>
      <c r="O46" s="31">
        <v>-0.03353633726824242</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644626.06</v>
      </c>
      <c r="C49" s="70">
        <v>0.04391519935925713</v>
      </c>
      <c r="D49" s="71"/>
      <c r="E49" s="69">
        <v>650632.91</v>
      </c>
      <c r="F49" s="70">
        <v>0.009318348066784604</v>
      </c>
      <c r="G49" s="71"/>
      <c r="H49" s="69">
        <v>709457.99</v>
      </c>
      <c r="I49" s="70">
        <v>0.09041208813123203</v>
      </c>
      <c r="J49" s="71"/>
      <c r="K49" s="69">
        <f>'[1]Sheet1'!$B$20</f>
        <v>575665.77</v>
      </c>
      <c r="L49" s="72">
        <f>IF(AND(K49=0),"(+0%)",(K49-H49)/H49)</f>
        <v>-0.18858371022081233</v>
      </c>
      <c r="M49" s="73"/>
      <c r="N49" s="69">
        <f>'[1]Sheet1'!$H$20</f>
        <v>597093.66</v>
      </c>
      <c r="O49" s="70">
        <f>IF(AND(N49=0),"(+0%)",(N49-K49)/K49)</f>
        <v>0.03722279683226608</v>
      </c>
      <c r="P49" s="81"/>
    </row>
    <row r="50" spans="1:16" s="1" customFormat="1" ht="15">
      <c r="A50" s="9" t="s">
        <v>3</v>
      </c>
      <c r="B50" s="69">
        <v>965799.75</v>
      </c>
      <c r="C50" s="70">
        <v>0.061910520898251664</v>
      </c>
      <c r="D50" s="71"/>
      <c r="E50" s="69">
        <v>931798.45</v>
      </c>
      <c r="F50" s="70">
        <v>-0.03520533112583643</v>
      </c>
      <c r="G50" s="71"/>
      <c r="H50" s="69">
        <v>868347.13</v>
      </c>
      <c r="I50" s="70">
        <v>-0.06809554147680752</v>
      </c>
      <c r="J50" s="71"/>
      <c r="K50" s="69">
        <f>'[1]Sheet1'!$C$20</f>
        <v>396661.85</v>
      </c>
      <c r="L50" s="72">
        <f>IF(AND(K50=0),"(+0%)",(K50-H50)/H50)</f>
        <v>-0.5431989854103624</v>
      </c>
      <c r="M50" s="73"/>
      <c r="N50" s="69">
        <f>'[1]Sheet1'!$I$20</f>
        <v>1039818.23</v>
      </c>
      <c r="O50" s="70">
        <f>IF(AND(N50=0),"(+0%)",(N50-K50)/K50)</f>
        <v>1.6214223273551516</v>
      </c>
      <c r="P50" s="81"/>
    </row>
    <row r="51" spans="1:16" s="1" customFormat="1" ht="15">
      <c r="A51" s="9" t="s">
        <v>4</v>
      </c>
      <c r="B51" s="69">
        <v>1035415.91</v>
      </c>
      <c r="C51" s="70">
        <v>-0.06887144699856977</v>
      </c>
      <c r="D51" s="71"/>
      <c r="E51" s="69">
        <v>1068331.67</v>
      </c>
      <c r="F51" s="70">
        <v>0.03178989204444414</v>
      </c>
      <c r="G51" s="71"/>
      <c r="H51" s="69">
        <v>1089151.9</v>
      </c>
      <c r="I51" s="70">
        <v>0.0194885451631327</v>
      </c>
      <c r="J51" s="71"/>
      <c r="K51" s="69">
        <f>'[1]Sheet1'!$D$20</f>
        <v>806821.12</v>
      </c>
      <c r="L51" s="72">
        <f>IF(AND(K51=0),"(+0%)",(K51-H51)/H51)</f>
        <v>-0.2592207569945018</v>
      </c>
      <c r="M51" s="73"/>
      <c r="N51" s="69">
        <f>'[1]Sheet1'!$J$20</f>
        <v>1369508.22</v>
      </c>
      <c r="O51" s="70">
        <f>IF(AND(N51=0),"(+0%)",(N51-K51)/K51)</f>
        <v>0.6974124574230283</v>
      </c>
      <c r="P51" s="81"/>
    </row>
    <row r="52" spans="1:16" s="1" customFormat="1" ht="15">
      <c r="A52" s="9" t="s">
        <v>5</v>
      </c>
      <c r="B52" s="69">
        <v>643562.01</v>
      </c>
      <c r="C52" s="70">
        <v>0.011217397862742248</v>
      </c>
      <c r="D52" s="71"/>
      <c r="E52" s="69">
        <v>712051.32</v>
      </c>
      <c r="F52" s="70">
        <v>0.10642223893856</v>
      </c>
      <c r="G52" s="71"/>
      <c r="H52" s="69">
        <v>685711.52</v>
      </c>
      <c r="I52" s="70">
        <v>-0.03699143483084889</v>
      </c>
      <c r="J52" s="71"/>
      <c r="K52" s="69">
        <f>'[1]Sheet1'!$E$20</f>
        <v>497019.04</v>
      </c>
      <c r="L52" s="72">
        <f>IF(AND(K52=0),"(+0%)",(K52-H52)/H52)</f>
        <v>-0.27517764321649435</v>
      </c>
      <c r="M52" s="73"/>
      <c r="N52" s="69">
        <f>'[1]Sheet1'!$K$20</f>
        <v>784796.63</v>
      </c>
      <c r="O52" s="70">
        <f>IF(AND(N52=0),"(+0%)",(N52-K52)/K52)</f>
        <v>0.579007174453518</v>
      </c>
      <c r="P52" s="81"/>
    </row>
    <row r="53" spans="1:16" s="1" customFormat="1" ht="15">
      <c r="A53" s="68" t="s">
        <v>6</v>
      </c>
      <c r="B53" s="74">
        <v>3289403.7300000004</v>
      </c>
      <c r="C53" s="75">
        <v>0.004267855720413619</v>
      </c>
      <c r="D53" s="76"/>
      <c r="E53" s="74">
        <v>3362814.3499999996</v>
      </c>
      <c r="F53" s="75">
        <v>0.022317303081552463</v>
      </c>
      <c r="G53" s="76"/>
      <c r="H53" s="74">
        <v>3352668.54</v>
      </c>
      <c r="I53" s="75">
        <v>-0.003017059208159853</v>
      </c>
      <c r="J53" s="76"/>
      <c r="K53" s="77">
        <f>SUM(K49:K52)</f>
        <v>2276167.78</v>
      </c>
      <c r="L53" s="78">
        <f>IF((K53=0),"(+0%)",IF((K50=0),((K49-H49)/H49),IF((K51=0),((K49+K50)-(H49+H50))/(H49+H50),IF((K52=0),((K49+K50+K51)-(H49+H50+H51))/(H49+H50+H51),(K53-H53)/H53))))</f>
        <v>-0.3210877386644372</v>
      </c>
      <c r="M53" s="79"/>
      <c r="N53" s="74">
        <f>SUM(N49:N52)</f>
        <v>3791216.74</v>
      </c>
      <c r="O53" s="80">
        <f>IF((N53=0),"(+0%)",IF((N50=0),((N49-K49)/K49),IF((N51=0),((N49+N50)-(K49+K50))/(K49+K50),IF((N52=0),((N49+N50+N51)-(K49+K50+K51))/(K49+K50+K51),(N53-K53)/K53))))</f>
        <v>0.6656139206047458</v>
      </c>
      <c r="P53" s="81"/>
    </row>
    <row r="54" spans="1:16" s="1" customFormat="1" ht="15">
      <c r="A54" s="9"/>
      <c r="B54" s="71"/>
      <c r="C54" s="71"/>
      <c r="D54" s="71"/>
      <c r="E54" s="71"/>
      <c r="F54" s="71"/>
      <c r="G54" s="71"/>
      <c r="H54" s="71"/>
      <c r="I54" s="71"/>
      <c r="J54" s="71"/>
      <c r="K54" s="73"/>
      <c r="L54" s="73"/>
      <c r="M54" s="73"/>
      <c r="N54" s="71"/>
      <c r="O54" s="71"/>
      <c r="P54" s="8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'[1]Sheet1'!$N$20</f>
        <v>795302.49</v>
      </c>
      <c r="C56" s="70">
        <f>IF(AND(B56=0),"(+0%)",(B56-N49)/N49)</f>
        <v>0.33195601172519557</v>
      </c>
      <c r="D56" s="71"/>
      <c r="E56" s="96">
        <f>'[2]Sheet1'!$B$21</f>
        <v>837185.67</v>
      </c>
      <c r="F56" s="70">
        <f>IF(AND(E56=0),"(+0%)",(E56-B56)/B56)</f>
        <v>0.05266320742941475</v>
      </c>
      <c r="G56" s="71"/>
      <c r="H56" s="96">
        <f>'[2]Sheet1'!$H$21</f>
        <v>0</v>
      </c>
      <c r="I56" s="70" t="str">
        <f>IF(AND(H56=0),"(+0%)",(H56-E56)/E56)</f>
        <v>(+0%)</v>
      </c>
      <c r="J56" s="71"/>
      <c r="K56" s="96">
        <f>'[2]Sheet1'!$N$21</f>
        <v>0</v>
      </c>
      <c r="L56" s="72" t="str">
        <f>IF(AND(K56=0),"(+0%)",(K56-H56)/H56)</f>
        <v>(+0%)</v>
      </c>
      <c r="M56" s="73"/>
      <c r="N56" s="69">
        <v>0</v>
      </c>
      <c r="O56" s="70" t="str">
        <f>IF(AND(N56=0),"(+0%)",(N56-K56)/K56)</f>
        <v>(+0%)</v>
      </c>
    </row>
    <row r="57" spans="1:15" s="1" customFormat="1" ht="15">
      <c r="A57" s="9" t="s">
        <v>3</v>
      </c>
      <c r="B57" s="69">
        <f>'[1]Sheet1'!$O$20</f>
        <v>1285374.09</v>
      </c>
      <c r="C57" s="70">
        <f>IF(AND(B57=0),"(+0%)",(B57-N50)/N50)</f>
        <v>0.23615267833879014</v>
      </c>
      <c r="D57" s="71"/>
      <c r="E57" s="96">
        <f>'[2]Sheet1'!$C$21</f>
        <v>1285306.44</v>
      </c>
      <c r="F57" s="70">
        <f>IF(AND(E57=0),"(+0%)",(E57-B57)/B57)</f>
        <v>-5.2630592546127713E-05</v>
      </c>
      <c r="G57" s="71"/>
      <c r="H57" s="96">
        <f>'[2]Sheet1'!$I$21</f>
        <v>0</v>
      </c>
      <c r="I57" s="70" t="str">
        <f>IF(AND(H57=0),"(+0%)",(H57-E57)/E57)</f>
        <v>(+0%)</v>
      </c>
      <c r="J57" s="71"/>
      <c r="K57" s="96">
        <f>'[2]Sheet1'!$O$21</f>
        <v>0</v>
      </c>
      <c r="L57" s="72" t="str">
        <f>IF(AND(K57=0),"(+0%)",(K57-H57)/H57)</f>
        <v>(+0%)</v>
      </c>
      <c r="M57" s="73"/>
      <c r="N57" s="69">
        <v>0</v>
      </c>
      <c r="O57" s="70" t="str">
        <f>IF(AND(N57=0),"(+0%)",(N57-K57)/K57)</f>
        <v>(+0%)</v>
      </c>
    </row>
    <row r="58" spans="1:15" ht="15">
      <c r="A58" s="9" t="s">
        <v>4</v>
      </c>
      <c r="B58" s="69">
        <f>'[1]Sheet1'!$P$20</f>
        <v>1386141.81</v>
      </c>
      <c r="C58" s="70">
        <f>IF(AND(B58=0),"(+0%)",(B58-N51)/N51)</f>
        <v>0.012145666420315523</v>
      </c>
      <c r="D58" s="71"/>
      <c r="E58" s="96">
        <f>'[2]Sheet1'!$D$21</f>
        <v>1468309.39</v>
      </c>
      <c r="F58" s="70">
        <f>IF(AND(E58=0),"(+0%)",(E58-B58)/B58)</f>
        <v>0.059277903175000424</v>
      </c>
      <c r="G58" s="71"/>
      <c r="H58" s="96">
        <f>'[2]Sheet1'!$J$21</f>
        <v>0</v>
      </c>
      <c r="I58" s="70" t="str">
        <f>IF(AND(H58=0),"(+0%)",(H58-E58)/E58)</f>
        <v>(+0%)</v>
      </c>
      <c r="J58" s="71"/>
      <c r="K58" s="96">
        <f>'[2]Sheet1'!$P$21</f>
        <v>0</v>
      </c>
      <c r="L58" s="72" t="str">
        <f>IF(AND(K58=0),"(+0%)",(K58-H58)/H58)</f>
        <v>(+0%)</v>
      </c>
      <c r="M58" s="73"/>
      <c r="N58" s="69">
        <v>0</v>
      </c>
      <c r="O58" s="70" t="str">
        <f>IF(AND(N58=0),"(+0%)",(N58-K58)/K58)</f>
        <v>(+0%)</v>
      </c>
    </row>
    <row r="59" spans="1:15" ht="15">
      <c r="A59" s="9" t="s">
        <v>5</v>
      </c>
      <c r="B59" s="69">
        <f>'[1]Sheet1'!$Q$20</f>
        <v>857496.19</v>
      </c>
      <c r="C59" s="70">
        <f>IF(AND(B59=0),"(+0%)",(B59-N52)/N52)</f>
        <v>0.09263490338891993</v>
      </c>
      <c r="D59" s="71"/>
      <c r="E59" s="96">
        <f>'[2]Sheet1'!$E$21</f>
        <v>839007.93</v>
      </c>
      <c r="F59" s="70">
        <f>IF(AND(E59=0),"(+0%)",(E59-B59)/B59)</f>
        <v>-0.02156074885883737</v>
      </c>
      <c r="G59" s="71"/>
      <c r="H59" s="96">
        <f>'[2]Sheet1'!$K$21</f>
        <v>0</v>
      </c>
      <c r="I59" s="70" t="str">
        <f>IF(AND(H59=0),"(+0%)",(H59-E59)/E59)</f>
        <v>(+0%)</v>
      </c>
      <c r="J59" s="71"/>
      <c r="K59" s="96">
        <f>'[2]Sheet1'!$Q$21</f>
        <v>0</v>
      </c>
      <c r="L59" s="72" t="str">
        <f>IF(AND(K59=0),"(+0%)",(K59-H59)/H59)</f>
        <v>(+0%)</v>
      </c>
      <c r="M59" s="73"/>
      <c r="N59" s="69">
        <v>0</v>
      </c>
      <c r="O59" s="70" t="str">
        <f>IF(AND(N59=0),"(+0%)",(N59-K59)/K59)</f>
        <v>(+0%)</v>
      </c>
    </row>
    <row r="60" spans="1:15" ht="15">
      <c r="A60" s="68" t="s">
        <v>6</v>
      </c>
      <c r="B60" s="74">
        <f>SUM(B56:B59)</f>
        <v>4324314.58</v>
      </c>
      <c r="C60" s="75">
        <f>IF((B60=0),"(+0%)",IF((B57=0),((B56-N49)/N49),IF((B58=0),((B56+B57)-(N49+N50))/(N49+N50),IF((B59=0),((B56+B57+B58)-(N49+N50+N51))/(N49+N50+N51),(B60-N53)/N53))))</f>
        <v>0.1406139180531261</v>
      </c>
      <c r="D60" s="76"/>
      <c r="E60" s="74">
        <f>SUM(E56:E59)</f>
        <v>4429809.43</v>
      </c>
      <c r="F60" s="75">
        <f>IF((E60=0),"(+0%)",IF((E57=0),((E56-B56)/B56),IF((E58=0),((E56+E57)-(B56+B57))/(B56+B57),IF((E59=0),((E56+E57+E58)-(B56+B57+B58))/(B56+B57+B58),(E60-B60)/B60))))</f>
        <v>0.024395739035248363</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12.xml><?xml version="1.0" encoding="utf-8"?>
<worksheet xmlns="http://schemas.openxmlformats.org/spreadsheetml/2006/main" xmlns:r="http://schemas.openxmlformats.org/officeDocument/2006/relationships">
  <sheetPr>
    <pageSetUpPr fitToPage="1"/>
  </sheetPr>
  <dimension ref="A1:Q63"/>
  <sheetViews>
    <sheetView zoomScalePageLayoutView="0" workbookViewId="0" topLeftCell="A33">
      <selection activeCell="K56" sqref="K56"/>
    </sheetView>
  </sheetViews>
  <sheetFormatPr defaultColWidth="9.140625" defaultRowHeight="12.75"/>
  <cols>
    <col min="1" max="1" width="13.140625" style="9" customWidth="1"/>
    <col min="2" max="2" width="14.140625" style="9" customWidth="1"/>
    <col min="3" max="3" width="8.8515625" style="9" customWidth="1"/>
    <col min="4" max="4" width="3.421875" style="9" customWidth="1"/>
    <col min="5" max="5" width="15.140625" style="9" customWidth="1"/>
    <col min="6" max="6" width="10.7109375" style="9" customWidth="1"/>
    <col min="7" max="7" width="2.7109375" style="9" customWidth="1"/>
    <col min="8" max="8" width="15.7109375" style="9" customWidth="1"/>
    <col min="9" max="9" width="9.7109375" style="9" customWidth="1"/>
    <col min="10" max="10" width="4.00390625" style="9" customWidth="1"/>
    <col min="11" max="11" width="14.421875" style="2" customWidth="1"/>
    <col min="12" max="12" width="8.57421875" style="2" bestFit="1" customWidth="1"/>
    <col min="13" max="13" width="3.00390625" style="2" customWidth="1"/>
    <col min="14" max="14" width="14.00390625" style="9" customWidth="1"/>
    <col min="15" max="15" width="9.8515625" style="9" bestFit="1" customWidth="1"/>
    <col min="16" max="16384" width="9.140625" style="2" customWidth="1"/>
  </cols>
  <sheetData>
    <row r="1" spans="1:15" s="32" customFormat="1" ht="18">
      <c r="A1" s="4" t="s">
        <v>11</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33</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56048</v>
      </c>
      <c r="F7" s="14"/>
      <c r="G7" s="9"/>
      <c r="H7" s="13">
        <v>62673</v>
      </c>
      <c r="I7" s="14">
        <v>0.11820225520982015</v>
      </c>
      <c r="J7" s="9"/>
      <c r="K7" s="13">
        <v>74196</v>
      </c>
      <c r="L7" s="14">
        <v>0.183859078071897</v>
      </c>
      <c r="M7" s="9"/>
      <c r="N7" s="13">
        <v>75360</v>
      </c>
      <c r="O7" s="14">
        <f>(N7-K7)/K7</f>
        <v>0.015688177260229662</v>
      </c>
    </row>
    <row r="8" spans="1:15" s="6" customFormat="1" ht="15">
      <c r="A8" s="9" t="s">
        <v>3</v>
      </c>
      <c r="B8" s="13"/>
      <c r="C8" s="14"/>
      <c r="D8" s="9"/>
      <c r="E8" s="13">
        <v>72327</v>
      </c>
      <c r="F8" s="14"/>
      <c r="G8" s="9"/>
      <c r="H8" s="13">
        <v>88941</v>
      </c>
      <c r="I8" s="14">
        <v>0.22970674851715128</v>
      </c>
      <c r="J8" s="9"/>
      <c r="K8" s="13">
        <v>90078</v>
      </c>
      <c r="L8" s="14">
        <v>0.01278375552332445</v>
      </c>
      <c r="M8" s="9"/>
      <c r="N8" s="13">
        <v>97117</v>
      </c>
      <c r="O8" s="14">
        <f>(N8-K8)/K8</f>
        <v>0.07814338684251426</v>
      </c>
    </row>
    <row r="9" spans="1:15" s="6" customFormat="1" ht="15">
      <c r="A9" s="9" t="s">
        <v>4</v>
      </c>
      <c r="B9" s="13">
        <v>98478</v>
      </c>
      <c r="C9" s="14"/>
      <c r="D9" s="9"/>
      <c r="E9" s="13">
        <v>108119</v>
      </c>
      <c r="F9" s="14">
        <v>0.09790003858729869</v>
      </c>
      <c r="G9" s="9"/>
      <c r="H9" s="13">
        <v>123271</v>
      </c>
      <c r="I9" s="14">
        <v>0.14014188070551892</v>
      </c>
      <c r="J9" s="9"/>
      <c r="K9" s="13">
        <v>131701</v>
      </c>
      <c r="L9" s="14">
        <v>0.0683859139619213</v>
      </c>
      <c r="M9" s="9"/>
      <c r="N9" s="13">
        <v>150124</v>
      </c>
      <c r="O9" s="14">
        <f>(N9-K9)/K9</f>
        <v>0.13988504263445228</v>
      </c>
    </row>
    <row r="10" spans="1:15" s="6" customFormat="1" ht="15">
      <c r="A10" s="9" t="s">
        <v>5</v>
      </c>
      <c r="B10" s="13">
        <v>50854</v>
      </c>
      <c r="C10" s="14"/>
      <c r="D10" s="9"/>
      <c r="E10" s="13">
        <v>55043</v>
      </c>
      <c r="F10" s="14">
        <v>0.08237306799858418</v>
      </c>
      <c r="G10" s="9"/>
      <c r="H10" s="13">
        <v>65489</v>
      </c>
      <c r="I10" s="14">
        <v>0.18977890013262358</v>
      </c>
      <c r="J10" s="9"/>
      <c r="K10" s="13">
        <v>63844</v>
      </c>
      <c r="L10" s="14">
        <v>-0.025118722228160455</v>
      </c>
      <c r="M10" s="9"/>
      <c r="N10" s="13">
        <v>75717</v>
      </c>
      <c r="O10" s="14">
        <f>(N10-K10)/K10</f>
        <v>0.18596892425286637</v>
      </c>
    </row>
    <row r="11" spans="1:15" s="6" customFormat="1" ht="15">
      <c r="A11" s="15" t="s">
        <v>6</v>
      </c>
      <c r="B11" s="16">
        <v>149332</v>
      </c>
      <c r="C11" s="17"/>
      <c r="D11" s="18"/>
      <c r="E11" s="16">
        <v>291537</v>
      </c>
      <c r="F11" s="17">
        <v>0.09261243403958964</v>
      </c>
      <c r="G11" s="18"/>
      <c r="H11" s="16">
        <v>340374</v>
      </c>
      <c r="I11" s="19">
        <v>0.16751561551363978</v>
      </c>
      <c r="J11" s="20"/>
      <c r="K11" s="21">
        <v>359819</v>
      </c>
      <c r="L11" s="19">
        <v>0.0571283353017563</v>
      </c>
      <c r="M11" s="20"/>
      <c r="N11" s="21">
        <v>398318</v>
      </c>
      <c r="O11" s="22">
        <f>(N11-K11)/K11</f>
        <v>0.10699546160708578</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89021</v>
      </c>
      <c r="C14" s="14">
        <v>0.18127653927813164</v>
      </c>
      <c r="D14" s="9"/>
      <c r="E14" s="13">
        <v>99865.26000000001</v>
      </c>
      <c r="F14" s="14">
        <v>0.12181687467002178</v>
      </c>
      <c r="G14" s="9"/>
      <c r="H14" s="13">
        <v>104120</v>
      </c>
      <c r="I14" s="14">
        <v>0.042604805715220594</v>
      </c>
      <c r="J14" s="26"/>
      <c r="K14" s="13">
        <v>99358</v>
      </c>
      <c r="L14" s="14">
        <v>-0.04573568958893584</v>
      </c>
      <c r="M14" s="9"/>
      <c r="N14" s="13">
        <v>101954</v>
      </c>
      <c r="O14" s="27">
        <f>IF(AND(N14=0),"(+0%)",(N14-K14)/K14)</f>
        <v>0.026127740091386704</v>
      </c>
    </row>
    <row r="15" spans="1:15" s="1" customFormat="1" ht="15">
      <c r="A15" s="9" t="s">
        <v>3</v>
      </c>
      <c r="B15" s="13">
        <v>112264</v>
      </c>
      <c r="C15" s="14">
        <v>0.15596651461639055</v>
      </c>
      <c r="D15" s="9"/>
      <c r="E15" s="13">
        <v>128155.86</v>
      </c>
      <c r="F15" s="14">
        <v>0.1415579348678116</v>
      </c>
      <c r="G15" s="9"/>
      <c r="H15" s="13">
        <v>135544</v>
      </c>
      <c r="I15" s="14">
        <v>0.0576496462978751</v>
      </c>
      <c r="J15" s="26"/>
      <c r="K15" s="13">
        <v>139899</v>
      </c>
      <c r="L15" s="14">
        <v>0.03212978811308505</v>
      </c>
      <c r="M15" s="9"/>
      <c r="N15" s="13">
        <v>138386</v>
      </c>
      <c r="O15" s="27">
        <f>IF(AND(N15=0),"(+0%)",(N15-K15)/K15)</f>
        <v>-0.010814945067512991</v>
      </c>
    </row>
    <row r="16" spans="1:15" s="1" customFormat="1" ht="15">
      <c r="A16" s="9" t="s">
        <v>4</v>
      </c>
      <c r="B16" s="13">
        <v>167931</v>
      </c>
      <c r="C16" s="14">
        <v>0.1186152780368229</v>
      </c>
      <c r="D16" s="9"/>
      <c r="E16" s="13">
        <v>198156.03</v>
      </c>
      <c r="F16" s="14">
        <v>0.17998481519195383</v>
      </c>
      <c r="G16" s="9"/>
      <c r="H16" s="13">
        <v>210858.95</v>
      </c>
      <c r="I16" s="14">
        <v>0.0641056444257589</v>
      </c>
      <c r="J16" s="26"/>
      <c r="K16" s="13">
        <v>219100</v>
      </c>
      <c r="L16" s="14">
        <v>0.03908323549937049</v>
      </c>
      <c r="M16" s="9"/>
      <c r="N16" s="13">
        <v>215386</v>
      </c>
      <c r="O16" s="27">
        <f>IF(AND(N16=0),"(+0%)",(N16-K16)/K16)</f>
        <v>-0.01695116385212232</v>
      </c>
    </row>
    <row r="17" spans="1:15" s="1" customFormat="1" ht="15">
      <c r="A17" s="9" t="s">
        <v>5</v>
      </c>
      <c r="B17" s="13">
        <v>85592.55</v>
      </c>
      <c r="C17" s="14">
        <v>0.1304271167637387</v>
      </c>
      <c r="D17" s="9"/>
      <c r="E17" s="13">
        <v>90487</v>
      </c>
      <c r="F17" s="14">
        <v>0.05718313100848143</v>
      </c>
      <c r="G17" s="9"/>
      <c r="H17" s="13">
        <v>99309</v>
      </c>
      <c r="I17" s="14">
        <v>0.09749466774232762</v>
      </c>
      <c r="J17" s="26"/>
      <c r="K17" s="13">
        <v>99447</v>
      </c>
      <c r="L17" s="27">
        <v>0.0013896021508624597</v>
      </c>
      <c r="M17" s="9"/>
      <c r="N17" s="13">
        <v>89091</v>
      </c>
      <c r="O17" s="27">
        <f>IF(AND(N17=0),"(+0%)",(N17-K17)/K17)</f>
        <v>-0.10413587136866874</v>
      </c>
    </row>
    <row r="18" spans="1:15" s="1" customFormat="1" ht="15">
      <c r="A18" s="15" t="s">
        <v>6</v>
      </c>
      <c r="B18" s="16">
        <v>454808.55</v>
      </c>
      <c r="C18" s="17">
        <v>0.1418227396201025</v>
      </c>
      <c r="D18" s="18"/>
      <c r="E18" s="16">
        <v>516664.15</v>
      </c>
      <c r="F18" s="17">
        <v>0.13600359975642506</v>
      </c>
      <c r="G18" s="18"/>
      <c r="H18" s="16">
        <v>549831.95</v>
      </c>
      <c r="I18" s="17">
        <v>0.064196054632395</v>
      </c>
      <c r="J18" s="28"/>
      <c r="K18" s="3">
        <v>557804</v>
      </c>
      <c r="L18" s="29">
        <v>0.014499066487496857</v>
      </c>
      <c r="M18" s="18"/>
      <c r="N18" s="16">
        <v>544817</v>
      </c>
      <c r="O18" s="31">
        <f>IF((N18=0),"(+0%)",IF((N15=0),((N14-K14)/K14),IF((N16=0),((N14+N15)-(K14+K15))/(K14+K15),IF((N17=0),((N14+N15+N16)-(K14+K15+K16))/(K14+K15+K16),(N18-K18)/K18))))</f>
        <v>-0.023282371585718283</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99451</v>
      </c>
      <c r="C21" s="27">
        <v>-0.02455028738450674</v>
      </c>
      <c r="D21" s="9"/>
      <c r="E21" s="13">
        <v>106868</v>
      </c>
      <c r="F21" s="27">
        <v>0.07457944113181365</v>
      </c>
      <c r="G21" s="9"/>
      <c r="H21" s="13">
        <v>109819</v>
      </c>
      <c r="I21" s="27">
        <v>0.027613504510236926</v>
      </c>
      <c r="J21" s="9"/>
      <c r="K21" s="13">
        <v>121558.6</v>
      </c>
      <c r="L21" s="27">
        <v>0.10689953468889724</v>
      </c>
      <c r="M21" s="9"/>
      <c r="N21" s="13">
        <v>123401.53</v>
      </c>
      <c r="O21" s="27">
        <f>IF(AND(N21=0),"(+0%)",(N21-K21)/K21)</f>
        <v>0.015160836008311982</v>
      </c>
    </row>
    <row r="22" spans="1:15" s="6" customFormat="1" ht="15">
      <c r="A22" s="9" t="s">
        <v>3</v>
      </c>
      <c r="B22" s="13">
        <v>134830.12</v>
      </c>
      <c r="C22" s="27">
        <v>-0.025695373809489434</v>
      </c>
      <c r="D22" s="9"/>
      <c r="E22" s="13">
        <v>147812.69</v>
      </c>
      <c r="F22" s="27">
        <v>0.09628835159384273</v>
      </c>
      <c r="G22" s="9"/>
      <c r="H22" s="13">
        <v>158121.78</v>
      </c>
      <c r="I22" s="27">
        <v>0.06974428244286736</v>
      </c>
      <c r="J22" s="9"/>
      <c r="K22" s="13">
        <v>158281.78</v>
      </c>
      <c r="L22" s="27">
        <v>0.0010118783130318922</v>
      </c>
      <c r="M22" s="9"/>
      <c r="N22" s="13">
        <v>189760.38</v>
      </c>
      <c r="O22" s="27">
        <f>IF(AND(N22=0),"(+0%)",(N22-K22)/K22)</f>
        <v>0.19887696486607623</v>
      </c>
    </row>
    <row r="23" spans="1:15" s="6" customFormat="1" ht="15">
      <c r="A23" s="9" t="s">
        <v>4</v>
      </c>
      <c r="B23" s="13">
        <v>233386</v>
      </c>
      <c r="C23" s="27">
        <v>0.08357089132998431</v>
      </c>
      <c r="D23" s="9"/>
      <c r="E23" s="13">
        <v>235265.06</v>
      </c>
      <c r="F23" s="27">
        <v>0.008051296992964436</v>
      </c>
      <c r="G23" s="9"/>
      <c r="H23" s="13">
        <v>244028.61</v>
      </c>
      <c r="I23" s="27">
        <v>0.03724968765017631</v>
      </c>
      <c r="J23" s="9"/>
      <c r="K23" s="13">
        <v>232813.45</v>
      </c>
      <c r="L23" s="27">
        <v>-0.0459583816831968</v>
      </c>
      <c r="M23" s="9"/>
      <c r="N23" s="13">
        <v>255130.02</v>
      </c>
      <c r="O23" s="27">
        <f>IF(AND(N23=0),"(+0%)",(N23-K23)/K23)</f>
        <v>0.09585601690967586</v>
      </c>
    </row>
    <row r="24" spans="1:15" s="6" customFormat="1" ht="15">
      <c r="A24" s="9" t="s">
        <v>5</v>
      </c>
      <c r="B24" s="13">
        <v>98541</v>
      </c>
      <c r="C24" s="27">
        <v>0.10607132033538741</v>
      </c>
      <c r="D24" s="9"/>
      <c r="E24" s="13">
        <v>104193</v>
      </c>
      <c r="F24" s="27">
        <v>0.05735683624075258</v>
      </c>
      <c r="G24" s="9"/>
      <c r="H24" s="13">
        <v>106075.09</v>
      </c>
      <c r="I24" s="27">
        <v>0.018063497547819878</v>
      </c>
      <c r="J24" s="9"/>
      <c r="K24" s="13">
        <v>102848.4</v>
      </c>
      <c r="L24" s="27">
        <v>-0.030418923047814548</v>
      </c>
      <c r="M24" s="9"/>
      <c r="N24" s="13">
        <v>130322.32</v>
      </c>
      <c r="O24" s="27">
        <f>IF(AND(N24=0),"(+0%)",(N24-K24)/K24)</f>
        <v>0.2671302616277941</v>
      </c>
    </row>
    <row r="25" spans="1:15" s="6" customFormat="1" ht="15">
      <c r="A25" s="15" t="s">
        <v>6</v>
      </c>
      <c r="B25" s="16">
        <v>566208.12</v>
      </c>
      <c r="C25" s="30">
        <v>0.039262945172415686</v>
      </c>
      <c r="D25" s="18"/>
      <c r="E25" s="16">
        <v>594138.75</v>
      </c>
      <c r="F25" s="30">
        <v>0.04932926429949469</v>
      </c>
      <c r="G25" s="18"/>
      <c r="H25" s="16">
        <v>618044.48</v>
      </c>
      <c r="I25" s="30">
        <v>0.04023593815417692</v>
      </c>
      <c r="J25" s="18"/>
      <c r="K25" s="16">
        <v>615502.23</v>
      </c>
      <c r="L25" s="30">
        <v>-0.004113377082503835</v>
      </c>
      <c r="M25" s="18"/>
      <c r="N25" s="16">
        <v>698614.25</v>
      </c>
      <c r="O25" s="31">
        <f>IF((N25=0),"(+0%)",IF((N22=0),((N21-K21)/K21),IF((N23=0),((N21+N22)-(K21+K22))/(K21+K22),IF((N24=0),((N21+N22+N23)-(K21+K22+K23))/(K21+K22+K23),(N25-K25)/K25))))</f>
        <v>0.1350312248259442</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138810.98</v>
      </c>
      <c r="C28" s="27">
        <v>0.12487243877770407</v>
      </c>
      <c r="D28" s="9"/>
      <c r="E28" s="13">
        <v>137869.12</v>
      </c>
      <c r="F28" s="27">
        <v>-0.0067851981161721866</v>
      </c>
      <c r="G28" s="9"/>
      <c r="H28" s="13">
        <v>150669.33</v>
      </c>
      <c r="I28" s="27">
        <v>0.09284319795469785</v>
      </c>
      <c r="J28" s="9"/>
      <c r="K28" s="13">
        <v>156844.66</v>
      </c>
      <c r="L28" s="27">
        <v>0.0409859790310345</v>
      </c>
      <c r="M28" s="9"/>
      <c r="N28" s="13">
        <v>187581.33</v>
      </c>
      <c r="O28" s="27">
        <f>IF(AND(N28=0),"(+0%)",(N28-K28)/K28)</f>
        <v>0.19596886499036678</v>
      </c>
    </row>
    <row r="29" spans="1:15" s="6" customFormat="1" ht="15">
      <c r="A29" s="9" t="s">
        <v>3</v>
      </c>
      <c r="B29" s="13">
        <v>190230.57</v>
      </c>
      <c r="C29" s="27">
        <v>0.0024778091190584793</v>
      </c>
      <c r="D29" s="9"/>
      <c r="E29" s="13">
        <v>189335.2</v>
      </c>
      <c r="F29" s="27">
        <v>-0.0047067619047768995</v>
      </c>
      <c r="G29" s="9"/>
      <c r="H29" s="13">
        <v>210063.33</v>
      </c>
      <c r="I29" s="27">
        <v>0.10947848049385416</v>
      </c>
      <c r="J29" s="9"/>
      <c r="K29" s="13">
        <v>232090.68</v>
      </c>
      <c r="L29" s="27">
        <v>0.10486051992034977</v>
      </c>
      <c r="M29" s="9"/>
      <c r="N29" s="13">
        <v>258529.31</v>
      </c>
      <c r="O29" s="27">
        <f>IF(AND(N29=0),"(+0%)",(N29-K29)/K29)</f>
        <v>0.11391508698238122</v>
      </c>
    </row>
    <row r="30" spans="1:15" s="6" customFormat="1" ht="15">
      <c r="A30" s="9" t="s">
        <v>4</v>
      </c>
      <c r="B30" s="13">
        <v>268222.56</v>
      </c>
      <c r="C30" s="27">
        <v>0.05131712841946239</v>
      </c>
      <c r="D30" s="9"/>
      <c r="E30" s="13">
        <v>298930.16</v>
      </c>
      <c r="F30" s="27">
        <v>0.11448552276885277</v>
      </c>
      <c r="G30" s="9"/>
      <c r="H30" s="13">
        <v>302135.42</v>
      </c>
      <c r="I30" s="27">
        <v>0.010722437642290793</v>
      </c>
      <c r="J30" s="9"/>
      <c r="K30" s="13">
        <v>343573.74</v>
      </c>
      <c r="L30" s="27">
        <v>0.13715147995557755</v>
      </c>
      <c r="M30" s="9"/>
      <c r="N30" s="13">
        <v>397689.13</v>
      </c>
      <c r="O30" s="27">
        <f>IF(AND(N30=0),"(+0%)",(N30-K30)/K30)</f>
        <v>0.15750735198796048</v>
      </c>
    </row>
    <row r="31" spans="1:15" s="6" customFormat="1" ht="15">
      <c r="A31" s="9" t="s">
        <v>5</v>
      </c>
      <c r="B31" s="13">
        <v>127866.11</v>
      </c>
      <c r="C31" s="27">
        <v>-0.018847193634981378</v>
      </c>
      <c r="D31" s="9"/>
      <c r="E31" s="13">
        <v>146188.54</v>
      </c>
      <c r="F31" s="27">
        <v>0.14329387200408308</v>
      </c>
      <c r="G31" s="9"/>
      <c r="H31" s="13">
        <v>150757.19</v>
      </c>
      <c r="I31" s="27">
        <v>0.031251765699281175</v>
      </c>
      <c r="J31" s="9"/>
      <c r="K31" s="13">
        <v>178721.88</v>
      </c>
      <c r="L31" s="27">
        <v>0.1854949007738868</v>
      </c>
      <c r="M31" s="9"/>
      <c r="N31" s="13">
        <v>199065.57</v>
      </c>
      <c r="O31" s="27">
        <f>IF(AND(N31=0),"(+0%)",(N31-K31)/K31)</f>
        <v>0.11382876008242529</v>
      </c>
    </row>
    <row r="32" spans="1:15" s="6" customFormat="1" ht="15">
      <c r="A32" s="15" t="s">
        <v>6</v>
      </c>
      <c r="B32" s="16">
        <v>725130.2200000001</v>
      </c>
      <c r="C32" s="30">
        <v>0.03795509467492266</v>
      </c>
      <c r="D32" s="18"/>
      <c r="E32" s="16">
        <v>772323.02</v>
      </c>
      <c r="F32" s="30">
        <v>0.06508182764745334</v>
      </c>
      <c r="G32" s="18"/>
      <c r="H32" s="16">
        <v>813625.27</v>
      </c>
      <c r="I32" s="30">
        <v>0.05347794760798403</v>
      </c>
      <c r="J32" s="18"/>
      <c r="K32" s="16">
        <v>911230.96</v>
      </c>
      <c r="L32" s="30">
        <v>0.11996393622336723</v>
      </c>
      <c r="M32" s="18"/>
      <c r="N32" s="16">
        <v>1042865.3400000001</v>
      </c>
      <c r="O32" s="31">
        <f>IF((N32=0),"(+0%)",IF((N29=0),((N28-K28)/K28),IF((N30=0),((N28+N29)-(K28+K29))/(K28+K29),IF((N31=0),((N28+N29+N30)-(K28+K29+K30))/(K28+K29+K30),(N32-K32)/K32))))</f>
        <v>0.14445775635191338</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209440.04</v>
      </c>
      <c r="C35" s="27">
        <v>0.1165292409431153</v>
      </c>
      <c r="D35" s="9"/>
      <c r="E35" s="13">
        <v>220728.38</v>
      </c>
      <c r="F35" s="27">
        <v>0.05389771697904563</v>
      </c>
      <c r="G35" s="9"/>
      <c r="H35" s="13">
        <v>200735.56</v>
      </c>
      <c r="I35" s="27">
        <v>-0.09057657198408291</v>
      </c>
      <c r="J35" s="9"/>
      <c r="K35" s="13">
        <v>202811.36</v>
      </c>
      <c r="L35" s="27">
        <v>0.010340967987933918</v>
      </c>
      <c r="M35" s="2"/>
      <c r="N35" s="13">
        <v>239004.29</v>
      </c>
      <c r="O35" s="27">
        <f>IF(AND(N35=0),"(+0%)",(N35-K35)/K35)</f>
        <v>0.1784561279013169</v>
      </c>
    </row>
    <row r="36" spans="1:15" s="1" customFormat="1" ht="15">
      <c r="A36" s="9" t="s">
        <v>3</v>
      </c>
      <c r="B36" s="13">
        <v>303207.09</v>
      </c>
      <c r="C36" s="27">
        <v>0.1728151442480546</v>
      </c>
      <c r="D36" s="9"/>
      <c r="E36" s="13">
        <v>320028.93</v>
      </c>
      <c r="F36" s="27">
        <v>0.05547970530636327</v>
      </c>
      <c r="G36" s="9"/>
      <c r="H36" s="13">
        <v>287620.45</v>
      </c>
      <c r="I36" s="27">
        <v>-0.1012673447991092</v>
      </c>
      <c r="J36" s="9"/>
      <c r="K36" s="13">
        <v>308157.55</v>
      </c>
      <c r="L36" s="27">
        <v>0.07140347635225512</v>
      </c>
      <c r="M36" s="2"/>
      <c r="N36" s="13">
        <v>338724.27</v>
      </c>
      <c r="O36" s="27">
        <f>IF(AND(N36=0),"(+0%)",(N36-K36)/K36)</f>
        <v>0.09919185819072104</v>
      </c>
    </row>
    <row r="37" spans="1:15" s="1" customFormat="1" ht="15">
      <c r="A37" s="9" t="s">
        <v>4</v>
      </c>
      <c r="B37" s="13">
        <v>427175.13</v>
      </c>
      <c r="C37" s="27">
        <v>0.07414333904474583</v>
      </c>
      <c r="D37" s="9"/>
      <c r="E37" s="13">
        <v>431854.5</v>
      </c>
      <c r="F37" s="27">
        <v>0.01095421917469773</v>
      </c>
      <c r="G37" s="9"/>
      <c r="H37" s="13">
        <v>424738.11</v>
      </c>
      <c r="I37" s="27">
        <v>-0.016478675109325047</v>
      </c>
      <c r="J37" s="9"/>
      <c r="K37" s="13">
        <v>528615.43</v>
      </c>
      <c r="L37" s="27">
        <v>0.24456792916463294</v>
      </c>
      <c r="M37" s="2"/>
      <c r="N37" s="13">
        <v>532677.94</v>
      </c>
      <c r="O37" s="27">
        <f>IF(AND(N37=0),"(+0%)",(N37-K37)/K37)</f>
        <v>0.007685189968820797</v>
      </c>
    </row>
    <row r="38" spans="1:15" s="1" customFormat="1" ht="15">
      <c r="A38" s="9" t="s">
        <v>5</v>
      </c>
      <c r="B38" s="13">
        <v>223916.89</v>
      </c>
      <c r="C38" s="27">
        <v>0.12483987060143051</v>
      </c>
      <c r="D38" s="9"/>
      <c r="E38" s="13">
        <v>205309.58</v>
      </c>
      <c r="F38" s="27">
        <v>-0.08309918023602429</v>
      </c>
      <c r="G38" s="9"/>
      <c r="H38" s="13">
        <v>200977.36</v>
      </c>
      <c r="I38" s="27">
        <v>-0.021100915018188636</v>
      </c>
      <c r="J38" s="9"/>
      <c r="K38" s="13">
        <v>220481.71</v>
      </c>
      <c r="L38" s="27">
        <v>0.09704749828537905</v>
      </c>
      <c r="M38" s="2"/>
      <c r="N38" s="13">
        <v>251264.53</v>
      </c>
      <c r="O38" s="27">
        <f>IF(AND(N38=0),"(+0%)",(N38-K38)/K38)</f>
        <v>0.13961620671392655</v>
      </c>
    </row>
    <row r="39" spans="1:15" s="1" customFormat="1" ht="15">
      <c r="A39" s="15" t="s">
        <v>6</v>
      </c>
      <c r="B39" s="16">
        <f>SUM(B35:B38)</f>
        <v>1163739.15</v>
      </c>
      <c r="C39" s="29">
        <f>IF((B39=0),"(+0%)",IF((B36=0),((B35-N28)/N28),IF((B37=0),((B35+B36)-(N28+N29))/(N28+N29),IF((B38=0),((B35+B36+B37)-(N28+N29+N30))/(N28+N29+N30),(B39-N32)/N32))))</f>
        <v>0.11590548210184051</v>
      </c>
      <c r="D39" s="18"/>
      <c r="E39" s="16">
        <f>SUM(E35:E38)</f>
        <v>1177921.3900000001</v>
      </c>
      <c r="F39" s="29">
        <f>IF((E39=0),"(+0%)",IF((E36=0),((E35-B35)/B35),IF((E37=0),((E35+E36)-(B35+B36))/(B35+B36),IF((E38=0),((E35+E36+E37)-(B35+B36+B37))/(B35+B36+B37),(E39-B39)/B39))))</f>
        <v>0.012186786016436952</v>
      </c>
      <c r="G39" s="18"/>
      <c r="H39" s="16">
        <f>SUM(H35:H38)</f>
        <v>1114071.48</v>
      </c>
      <c r="I39" s="29">
        <f>IF((H39=0),"(+0%)",IF((H36=0),((H35-E35)/E35),IF((H37=0),((H35+H36)-(E35+E36))/(E35+E36),IF((H38=0),((H35+H36+H37)-(E35+E36+E37))/(E35+E36+E37),(H39-E39)/E39))))</f>
        <v>-0.05420557818378707</v>
      </c>
      <c r="J39" s="18"/>
      <c r="K39" s="16">
        <f>SUM(K35:K38)</f>
        <v>1260066.05</v>
      </c>
      <c r="L39" s="29">
        <f>IF((K39=0),"(+0%)",IF((K36=0),((K35-H35)/H35),IF((K37=0),((K35+K36)-(H35+H36))/(H35+H36),IF((K38=0),((K35+K36+K37)-(H35+H36+H37))/(H35+H36+H37),(K39-H39)/H39))))</f>
        <v>0.13104596304718263</v>
      </c>
      <c r="M39" s="18"/>
      <c r="N39" s="16">
        <f>SUM(N35:N38)</f>
        <v>1361671.03</v>
      </c>
      <c r="O39" s="34">
        <f>IF((N39=0),"(+0%)",IF((N36=0),((N35-K35)/K35),IF((N37=0),((N35+N36)-(K35+K36))/(K35+K36),IF((N38=0),((N35+N36+N37)-(K35+K36+K37))/(K35+K36+K37),(N39-K39)/K39))))</f>
        <v>0.08063464609652801</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263148.2</v>
      </c>
      <c r="C42" s="27">
        <v>0.10101873066797254</v>
      </c>
      <c r="D42" s="9"/>
      <c r="E42" s="13">
        <v>283865.92</v>
      </c>
      <c r="F42" s="27">
        <v>0.07873023642190967</v>
      </c>
      <c r="G42" s="9"/>
      <c r="H42" s="13">
        <v>293621.72</v>
      </c>
      <c r="I42" s="27">
        <v>0.03436763384628908</v>
      </c>
      <c r="J42" s="9"/>
      <c r="K42" s="13">
        <v>329304.18</v>
      </c>
      <c r="L42" s="27">
        <v>0.12152527408394728</v>
      </c>
      <c r="M42" s="9"/>
      <c r="N42" s="13">
        <v>357934.77</v>
      </c>
      <c r="O42" s="27">
        <v>0.08694268624224577</v>
      </c>
    </row>
    <row r="43" spans="1:15" s="6" customFormat="1" ht="15">
      <c r="A43" s="9" t="s">
        <v>3</v>
      </c>
      <c r="B43" s="13">
        <v>379019.75</v>
      </c>
      <c r="C43" s="27">
        <v>0.11896248237541401</v>
      </c>
      <c r="D43" s="9"/>
      <c r="E43" s="13">
        <v>418472.78</v>
      </c>
      <c r="F43" s="27">
        <v>0.10409228015162805</v>
      </c>
      <c r="G43" s="9"/>
      <c r="H43" s="13">
        <v>467049.66</v>
      </c>
      <c r="I43" s="27">
        <v>0.11608133747671699</v>
      </c>
      <c r="J43" s="9"/>
      <c r="K43" s="13">
        <v>542419.89</v>
      </c>
      <c r="L43" s="27">
        <v>0.16137519509167408</v>
      </c>
      <c r="M43" s="9"/>
      <c r="N43" s="13">
        <v>577175.7</v>
      </c>
      <c r="O43" s="27">
        <v>0.06407547112625228</v>
      </c>
    </row>
    <row r="44" spans="1:15" s="6" customFormat="1" ht="15">
      <c r="A44" s="9" t="s">
        <v>4</v>
      </c>
      <c r="B44" s="13">
        <v>591160.29</v>
      </c>
      <c r="C44" s="27">
        <v>0.10978932223099026</v>
      </c>
      <c r="D44" s="9"/>
      <c r="E44" s="13">
        <v>702502.6</v>
      </c>
      <c r="F44" s="27">
        <v>0.18834538091183345</v>
      </c>
      <c r="G44" s="9"/>
      <c r="H44" s="13">
        <v>778370.53</v>
      </c>
      <c r="I44" s="27">
        <v>0.10799665367786547</v>
      </c>
      <c r="J44" s="9"/>
      <c r="K44" s="13">
        <v>872424.47</v>
      </c>
      <c r="L44" s="27">
        <v>0.12083440517718462</v>
      </c>
      <c r="M44" s="9"/>
      <c r="N44" s="13">
        <v>928303.06</v>
      </c>
      <c r="O44" s="27">
        <v>0.0640497738446058</v>
      </c>
    </row>
    <row r="45" spans="1:15" s="6" customFormat="1" ht="15">
      <c r="A45" s="9" t="s">
        <v>5</v>
      </c>
      <c r="B45" s="13">
        <v>267563.85</v>
      </c>
      <c r="C45" s="27">
        <v>0.06486916398426781</v>
      </c>
      <c r="D45" s="9"/>
      <c r="E45" s="13">
        <v>313974.86</v>
      </c>
      <c r="F45" s="27">
        <v>0.1734576999097599</v>
      </c>
      <c r="G45" s="9"/>
      <c r="H45" s="13">
        <v>342882.82</v>
      </c>
      <c r="I45" s="27">
        <v>0.09207093841844542</v>
      </c>
      <c r="J45" s="9"/>
      <c r="K45" s="13">
        <v>394339.09</v>
      </c>
      <c r="L45" s="27">
        <v>0.15006954854139387</v>
      </c>
      <c r="M45" s="9"/>
      <c r="N45" s="13">
        <v>380685.97</v>
      </c>
      <c r="O45" s="27">
        <v>-0.034622791263224886</v>
      </c>
    </row>
    <row r="46" spans="1:15" s="6" customFormat="1" ht="15">
      <c r="A46" s="15" t="s">
        <v>6</v>
      </c>
      <c r="B46" s="16">
        <v>1500892.0899999999</v>
      </c>
      <c r="C46" s="30">
        <v>0.1022428008914898</v>
      </c>
      <c r="D46" s="18"/>
      <c r="E46" s="16">
        <v>1718816.1599999997</v>
      </c>
      <c r="F46" s="30">
        <v>0.1451963611854333</v>
      </c>
      <c r="G46" s="18"/>
      <c r="H46" s="16">
        <v>1881924.73</v>
      </c>
      <c r="I46" s="30">
        <v>0.09489587880067425</v>
      </c>
      <c r="J46" s="18"/>
      <c r="K46" s="16">
        <v>2138487.63</v>
      </c>
      <c r="L46" s="30">
        <v>0.1363300539655483</v>
      </c>
      <c r="M46" s="18"/>
      <c r="N46" s="16">
        <v>2244099.5</v>
      </c>
      <c r="O46" s="31">
        <v>0.049386243117992744</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377911.49</v>
      </c>
      <c r="C49" s="70">
        <v>0.05581106300458034</v>
      </c>
      <c r="D49" s="71"/>
      <c r="E49" s="69">
        <v>403001.74</v>
      </c>
      <c r="F49" s="70">
        <v>0.06639186863569563</v>
      </c>
      <c r="G49" s="71"/>
      <c r="H49" s="69">
        <v>483413.2</v>
      </c>
      <c r="I49" s="70">
        <v>0.19953129730903896</v>
      </c>
      <c r="J49" s="71"/>
      <c r="K49" s="69">
        <f>'[1]Sheet1'!$B$21</f>
        <v>472796.43</v>
      </c>
      <c r="L49" s="72">
        <f>IF(AND(K49=0),"(+0%)",(K49-H49)/H49)</f>
        <v>-0.021962101986458</v>
      </c>
      <c r="M49" s="73"/>
      <c r="N49" s="69">
        <f>'[1]Sheet1'!$H$21</f>
        <v>641734.65</v>
      </c>
      <c r="O49" s="70">
        <f>IF(AND(N49=0),"(+0%)",(N49-K49)/K49)</f>
        <v>0.35731703811722954</v>
      </c>
      <c r="P49" s="81"/>
    </row>
    <row r="50" spans="1:16" s="1" customFormat="1" ht="15">
      <c r="A50" s="9" t="s">
        <v>3</v>
      </c>
      <c r="B50" s="69">
        <v>620163.32</v>
      </c>
      <c r="C50" s="70">
        <v>0.07447926168755892</v>
      </c>
      <c r="D50" s="71"/>
      <c r="E50" s="69">
        <v>657375.6</v>
      </c>
      <c r="F50" s="70">
        <v>0.060004000236582894</v>
      </c>
      <c r="G50" s="71"/>
      <c r="H50" s="69">
        <v>749113.22</v>
      </c>
      <c r="I50" s="70">
        <v>0.13955130065673263</v>
      </c>
      <c r="J50" s="71"/>
      <c r="K50" s="69">
        <f>'[1]Sheet1'!$C$21</f>
        <v>296846.6</v>
      </c>
      <c r="L50" s="72">
        <f>IF(AND(K50=0),"(+0%)",(K50-H50)/H50)</f>
        <v>-0.6037360013483676</v>
      </c>
      <c r="M50" s="73"/>
      <c r="N50" s="69">
        <f>'[1]Sheet1'!$I$21</f>
        <v>1127137.1</v>
      </c>
      <c r="O50" s="70">
        <f>IF(AND(N50=0),"(+0%)",(N50-K50)/K50)</f>
        <v>2.797035573255682</v>
      </c>
      <c r="P50" s="81"/>
    </row>
    <row r="51" spans="1:16" s="1" customFormat="1" ht="15">
      <c r="A51" s="9" t="s">
        <v>4</v>
      </c>
      <c r="B51" s="69">
        <v>990860.53</v>
      </c>
      <c r="C51" s="70">
        <v>0.0673890593444774</v>
      </c>
      <c r="D51" s="71"/>
      <c r="E51" s="69">
        <v>1074388.96</v>
      </c>
      <c r="F51" s="70">
        <v>0.08429887705790434</v>
      </c>
      <c r="G51" s="71"/>
      <c r="H51" s="69">
        <v>1118304.52</v>
      </c>
      <c r="I51" s="70">
        <v>0.04087491740421463</v>
      </c>
      <c r="J51" s="71"/>
      <c r="K51" s="69">
        <f>'[1]Sheet1'!$D$21</f>
        <v>926699.4</v>
      </c>
      <c r="L51" s="72">
        <f>IF(AND(K51=0),"(+0%)",(K51-H51)/H51)</f>
        <v>-0.1713353711563287</v>
      </c>
      <c r="M51" s="73"/>
      <c r="N51" s="69">
        <f>'[1]Sheet1'!$J$21</f>
        <v>1795079.67</v>
      </c>
      <c r="O51" s="70">
        <f>IF(AND(N51=0),"(+0%)",(N51-K51)/K51)</f>
        <v>0.9370679100472061</v>
      </c>
      <c r="P51" s="81"/>
    </row>
    <row r="52" spans="1:16" s="1" customFormat="1" ht="15">
      <c r="A52" s="9" t="s">
        <v>5</v>
      </c>
      <c r="B52" s="69">
        <v>419286.49</v>
      </c>
      <c r="C52" s="70">
        <v>0.10139727502959991</v>
      </c>
      <c r="D52" s="71"/>
      <c r="E52" s="69">
        <v>477693.29</v>
      </c>
      <c r="F52" s="70">
        <v>0.13930045778484298</v>
      </c>
      <c r="G52" s="71"/>
      <c r="H52" s="69">
        <v>526989.14</v>
      </c>
      <c r="I52" s="70">
        <v>0.10319560904864299</v>
      </c>
      <c r="J52" s="71"/>
      <c r="K52" s="69">
        <f>'[1]Sheet1'!$E$21</f>
        <v>491750.69</v>
      </c>
      <c r="L52" s="72">
        <f>IF(AND(K52=0),"(+0%)",(K52-H52)/H52)</f>
        <v>-0.06686750698505857</v>
      </c>
      <c r="M52" s="73"/>
      <c r="N52" s="69">
        <f>'[1]Sheet1'!$K$21</f>
        <v>883787.07</v>
      </c>
      <c r="O52" s="70">
        <f>IF(AND(N52=0),"(+0%)",(N52-K52)/K52)</f>
        <v>0.7972258869631682</v>
      </c>
      <c r="P52" s="81"/>
    </row>
    <row r="53" spans="1:16" s="1" customFormat="1" ht="15">
      <c r="A53" s="68" t="s">
        <v>6</v>
      </c>
      <c r="B53" s="74">
        <v>2408221.83</v>
      </c>
      <c r="C53" s="75">
        <v>0.07313505038435242</v>
      </c>
      <c r="D53" s="76"/>
      <c r="E53" s="74">
        <v>2612459.59</v>
      </c>
      <c r="F53" s="75">
        <v>0.08480853277540457</v>
      </c>
      <c r="G53" s="76"/>
      <c r="H53" s="74">
        <v>2877820.08</v>
      </c>
      <c r="I53" s="75">
        <v>0.10157496445715367</v>
      </c>
      <c r="J53" s="76"/>
      <c r="K53" s="77">
        <f>SUM(K49:K52)</f>
        <v>2188093.12</v>
      </c>
      <c r="L53" s="78">
        <f>IF((K53=0),"(+0%)",IF((K50=0),((K49-H49)/H49),IF((K51=0),((K49+K50)-(H49+H50))/(H49+H50),IF((K52=0),((K49+K50+K51)-(H49+H50+H51))/(H49+H50+H51),(K53-H53)/H53))))</f>
        <v>-0.2396699379483098</v>
      </c>
      <c r="M53" s="79"/>
      <c r="N53" s="74">
        <f>SUM(N49:N52)</f>
        <v>4447738.49</v>
      </c>
      <c r="O53" s="80">
        <f>IF((N53=0),"(+0%)",IF((N50=0),((N49-K49)/K49),IF((N51=0),((N49+N50)-(K49+K50))/(K49+K50),IF((N52=0),((N49+N50+N51)-(K49+K50+K51))/(K49+K50+K51),(N53-K53)/K53))))</f>
        <v>1.0327007335044314</v>
      </c>
      <c r="P53" s="81"/>
    </row>
    <row r="54" spans="1:15" s="1" customFormat="1" ht="15">
      <c r="A54" s="9"/>
      <c r="B54" s="9"/>
      <c r="C54" s="9"/>
      <c r="D54" s="9"/>
      <c r="E54" s="9"/>
      <c r="F54" s="9"/>
      <c r="G54" s="9"/>
      <c r="H54" s="9"/>
      <c r="I54" s="9"/>
      <c r="J54" s="9"/>
      <c r="K54" s="2"/>
      <c r="L54" s="2"/>
      <c r="M54" s="2"/>
      <c r="N54" s="9"/>
      <c r="O54" s="9"/>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'[1]Sheet1'!$N$21</f>
        <v>1043890.23</v>
      </c>
      <c r="C56" s="70">
        <f>IF(AND(B56=0),"(+0%)",(B56-N49)/N49)</f>
        <v>0.6266695744105448</v>
      </c>
      <c r="D56" s="71"/>
      <c r="E56" s="96">
        <f>'[2]Sheet1'!$B$22</f>
        <v>1052405.36</v>
      </c>
      <c r="F56" s="70">
        <f>IF(AND(E56=0),"(+0%)",(E56-B56)/B56)</f>
        <v>0.00815711245807916</v>
      </c>
      <c r="G56" s="71"/>
      <c r="H56" s="96">
        <f>'[2]Sheet1'!$H$22</f>
        <v>0</v>
      </c>
      <c r="I56" s="70" t="str">
        <f>IF(AND(H56=0),"(+0%)",(H56-E56)/E56)</f>
        <v>(+0%)</v>
      </c>
      <c r="J56" s="71"/>
      <c r="K56" s="96">
        <f>'[2]Sheet1'!$N$22</f>
        <v>0</v>
      </c>
      <c r="L56" s="72" t="str">
        <f>IF(AND(K56=0),"(+0%)",(K56-H56)/H56)</f>
        <v>(+0%)</v>
      </c>
      <c r="M56" s="73"/>
      <c r="N56" s="69">
        <v>0</v>
      </c>
      <c r="O56" s="70" t="str">
        <f>IF(AND(N56=0),"(+0%)",(N56-K56)/K56)</f>
        <v>(+0%)</v>
      </c>
    </row>
    <row r="57" spans="1:15" s="1" customFormat="1" ht="15">
      <c r="A57" s="9" t="s">
        <v>3</v>
      </c>
      <c r="B57" s="69">
        <f>'[1]Sheet1'!$O$21</f>
        <v>1335177.46</v>
      </c>
      <c r="C57" s="70">
        <f>IF(AND(B57=0),"(+0%)",(B57-N50)/N50)</f>
        <v>0.18457413920631294</v>
      </c>
      <c r="D57" s="71"/>
      <c r="E57" s="96">
        <f>'[2]Sheet1'!$C$22</f>
        <v>1395327.99</v>
      </c>
      <c r="F57" s="70">
        <f>IF(AND(E57=0),"(+0%)",(E57-B57)/B57)</f>
        <v>0.04505058825663521</v>
      </c>
      <c r="G57" s="71"/>
      <c r="H57" s="96">
        <f>'[2]Sheet1'!$I$22</f>
        <v>0</v>
      </c>
      <c r="I57" s="70" t="str">
        <f>IF(AND(H57=0),"(+0%)",(H57-E57)/E57)</f>
        <v>(+0%)</v>
      </c>
      <c r="J57" s="71"/>
      <c r="K57" s="96">
        <f>'[2]Sheet1'!$O$22</f>
        <v>0</v>
      </c>
      <c r="L57" s="72" t="str">
        <f>IF(AND(K57=0),"(+0%)",(K57-H57)/H57)</f>
        <v>(+0%)</v>
      </c>
      <c r="M57" s="73"/>
      <c r="N57" s="69">
        <v>0</v>
      </c>
      <c r="O57" s="70" t="str">
        <f>IF(AND(N57=0),"(+0%)",(N57-K57)/K57)</f>
        <v>(+0%)</v>
      </c>
    </row>
    <row r="58" spans="1:15" ht="15">
      <c r="A58" s="9" t="s">
        <v>4</v>
      </c>
      <c r="B58" s="69">
        <f>'[1]Sheet1'!$P$21</f>
        <v>1926455.81</v>
      </c>
      <c r="C58" s="70">
        <f>IF(AND(B58=0),"(+0%)",(B58-N51)/N51)</f>
        <v>0.07318680178690906</v>
      </c>
      <c r="D58" s="71"/>
      <c r="E58" s="96">
        <f>'[2]Sheet1'!$D$22</f>
        <v>1958532.95</v>
      </c>
      <c r="F58" s="70">
        <f>IF(AND(E58=0),"(+0%)",(E58-B58)/B58)</f>
        <v>0.016650856891443515</v>
      </c>
      <c r="G58" s="71"/>
      <c r="H58" s="96">
        <f>'[2]Sheet1'!$J$22</f>
        <v>0</v>
      </c>
      <c r="I58" s="70" t="str">
        <f>IF(AND(H58=0),"(+0%)",(H58-E58)/E58)</f>
        <v>(+0%)</v>
      </c>
      <c r="J58" s="71"/>
      <c r="K58" s="96">
        <f>'[2]Sheet1'!$P$22</f>
        <v>0</v>
      </c>
      <c r="L58" s="72" t="str">
        <f>IF(AND(K58=0),"(+0%)",(K58-H58)/H58)</f>
        <v>(+0%)</v>
      </c>
      <c r="M58" s="73"/>
      <c r="N58" s="69">
        <v>0</v>
      </c>
      <c r="O58" s="70" t="str">
        <f>IF(AND(N58=0),"(+0%)",(N58-K58)/K58)</f>
        <v>(+0%)</v>
      </c>
    </row>
    <row r="59" spans="1:15" ht="15">
      <c r="A59" s="9" t="s">
        <v>5</v>
      </c>
      <c r="B59" s="69">
        <f>'[1]Sheet1'!$Q$21</f>
        <v>1005305.37</v>
      </c>
      <c r="C59" s="70">
        <f>IF(AND(B59=0),"(+0%)",(B59-N52)/N52)</f>
        <v>0.1374972593794567</v>
      </c>
      <c r="D59" s="71"/>
      <c r="E59" s="96">
        <f>'[2]Sheet1'!$E$22</f>
        <v>949835.95</v>
      </c>
      <c r="F59" s="70">
        <f>IF(AND(E59=0),"(+0%)",(E59-B59)/B59)</f>
        <v>-0.05517668725871826</v>
      </c>
      <c r="G59" s="71"/>
      <c r="H59" s="96">
        <f>'[2]Sheet1'!$K$22</f>
        <v>0</v>
      </c>
      <c r="I59" s="70" t="str">
        <f>IF(AND(H59=0),"(+0%)",(H59-E59)/E59)</f>
        <v>(+0%)</v>
      </c>
      <c r="J59" s="71"/>
      <c r="K59" s="96">
        <f>'[2]Sheet1'!$Q$22</f>
        <v>0</v>
      </c>
      <c r="L59" s="72" t="str">
        <f>IF(AND(K59=0),"(+0%)",(K59-H59)/H59)</f>
        <v>(+0%)</v>
      </c>
      <c r="M59" s="73"/>
      <c r="N59" s="69">
        <v>0</v>
      </c>
      <c r="O59" s="70" t="str">
        <f>IF(AND(N59=0),"(+0%)",(N59-K59)/K59)</f>
        <v>(+0%)</v>
      </c>
    </row>
    <row r="60" spans="1:17" ht="15">
      <c r="A60" s="68" t="s">
        <v>6</v>
      </c>
      <c r="B60" s="74">
        <f>SUM(B56:B59)</f>
        <v>5310828.87</v>
      </c>
      <c r="C60" s="75">
        <f>IF((B60=0),"(+0%)",IF((B57=0),((B56-N49)/N49),IF((B58=0),((B56+B57)-(N49+N50))/(N49+N50),IF((B59=0),((B56+B57+B58)-(N49+N50+N51))/(N49+N50+N51),(B60-N53)/N53))))</f>
        <v>0.19405151223268072</v>
      </c>
      <c r="D60" s="76"/>
      <c r="E60" s="74">
        <f>SUM(E56:E59)</f>
        <v>5356102.25</v>
      </c>
      <c r="F60" s="75">
        <f>IF((E60=0),"(+0%)",IF((E57=0),((E56-B56)/B56),IF((E58=0),((E56+E57)-(B56+B57))/(B56+B57),IF((E59=0),((E56+E57+E58)-(B56+B57+B58))/(B56+B57+B58),(E60-B60)/B60))))</f>
        <v>0.00852472958707854</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c r="Q60" s="96"/>
    </row>
    <row r="61" ht="15">
      <c r="Q61" s="96"/>
    </row>
    <row r="62" ht="15">
      <c r="Q62" s="96"/>
    </row>
    <row r="63" ht="15">
      <c r="Q63" s="96"/>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13.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4">
      <selection activeCell="E56" sqref="E56"/>
    </sheetView>
  </sheetViews>
  <sheetFormatPr defaultColWidth="9.140625" defaultRowHeight="12.75"/>
  <cols>
    <col min="1" max="1" width="13.140625" style="9" customWidth="1"/>
    <col min="2" max="2" width="12.7109375" style="9" bestFit="1" customWidth="1"/>
    <col min="3" max="3" width="8.8515625" style="9" customWidth="1"/>
    <col min="4" max="4" width="4.8515625" style="9" customWidth="1"/>
    <col min="5" max="5" width="13.00390625" style="9" customWidth="1"/>
    <col min="6" max="6" width="9.7109375" style="9" customWidth="1"/>
    <col min="7" max="7" width="4.7109375" style="9" customWidth="1"/>
    <col min="8" max="8" width="13.421875" style="9" customWidth="1"/>
    <col min="9" max="9" width="9.7109375" style="9" customWidth="1"/>
    <col min="10" max="10" width="3.28125" style="9" customWidth="1"/>
    <col min="11" max="11" width="12.28125" style="2" customWidth="1"/>
    <col min="12" max="12" width="8.57421875" style="2" bestFit="1" customWidth="1"/>
    <col min="13" max="13" width="4.140625" style="2" customWidth="1"/>
    <col min="14" max="14" width="13.57421875" style="9" bestFit="1" customWidth="1"/>
    <col min="15" max="15" width="9.8515625" style="9" bestFit="1" customWidth="1"/>
    <col min="16" max="16384" width="9.140625" style="2" customWidth="1"/>
  </cols>
  <sheetData>
    <row r="1" spans="1:15" s="32" customFormat="1" ht="18">
      <c r="A1" s="4" t="s">
        <v>12</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45061</v>
      </c>
      <c r="F7" s="14"/>
      <c r="G7" s="9"/>
      <c r="H7" s="13">
        <v>50314</v>
      </c>
      <c r="I7" s="14">
        <v>0.11657530902554315</v>
      </c>
      <c r="J7" s="9"/>
      <c r="K7" s="13">
        <v>52143</v>
      </c>
      <c r="L7" s="14">
        <v>0.036351711253329096</v>
      </c>
      <c r="M7" s="9"/>
      <c r="N7" s="13">
        <v>61621</v>
      </c>
      <c r="O7" s="14">
        <f>(N7-K7)/K7</f>
        <v>0.1817693650154383</v>
      </c>
    </row>
    <row r="8" spans="1:15" s="6" customFormat="1" ht="15">
      <c r="A8" s="9" t="s">
        <v>3</v>
      </c>
      <c r="B8" s="13"/>
      <c r="C8" s="14"/>
      <c r="D8" s="9"/>
      <c r="E8" s="13">
        <v>66212</v>
      </c>
      <c r="F8" s="14"/>
      <c r="G8" s="9"/>
      <c r="H8" s="13">
        <v>77655</v>
      </c>
      <c r="I8" s="14">
        <v>0.1728236573430798</v>
      </c>
      <c r="J8" s="9"/>
      <c r="K8" s="13">
        <v>87104</v>
      </c>
      <c r="L8" s="14">
        <v>0.12167922220075977</v>
      </c>
      <c r="M8" s="9"/>
      <c r="N8" s="13">
        <v>94803</v>
      </c>
      <c r="O8" s="14">
        <f>(N8-K8)/K8</f>
        <v>0.08838859294636296</v>
      </c>
    </row>
    <row r="9" spans="1:15" s="6" customFormat="1" ht="15">
      <c r="A9" s="9" t="s">
        <v>4</v>
      </c>
      <c r="B9" s="13">
        <v>89979</v>
      </c>
      <c r="C9" s="14"/>
      <c r="D9" s="9"/>
      <c r="E9" s="13">
        <v>106424</v>
      </c>
      <c r="F9" s="14">
        <v>0.18276486735793906</v>
      </c>
      <c r="G9" s="9"/>
      <c r="H9" s="13">
        <v>112613</v>
      </c>
      <c r="I9" s="14">
        <v>0.058154175749830866</v>
      </c>
      <c r="J9" s="9"/>
      <c r="K9" s="13">
        <v>127544</v>
      </c>
      <c r="L9" s="14">
        <v>0.13258682390132578</v>
      </c>
      <c r="M9" s="9"/>
      <c r="N9" s="13">
        <v>150086</v>
      </c>
      <c r="O9" s="14">
        <f>(N9-K9)/K9</f>
        <v>0.17673900771498463</v>
      </c>
    </row>
    <row r="10" spans="1:15" s="6" customFormat="1" ht="15">
      <c r="A10" s="9" t="s">
        <v>5</v>
      </c>
      <c r="B10" s="13">
        <v>43019</v>
      </c>
      <c r="C10" s="14"/>
      <c r="D10" s="9"/>
      <c r="E10" s="13">
        <v>48492</v>
      </c>
      <c r="F10" s="14">
        <v>0.12722285501755037</v>
      </c>
      <c r="G10" s="9"/>
      <c r="H10" s="13">
        <v>49902</v>
      </c>
      <c r="I10" s="14">
        <v>0.029076961148230634</v>
      </c>
      <c r="J10" s="9"/>
      <c r="K10" s="13">
        <v>57492</v>
      </c>
      <c r="L10" s="14">
        <v>0.15209811230010822</v>
      </c>
      <c r="M10" s="9"/>
      <c r="N10" s="13">
        <v>65450.26</v>
      </c>
      <c r="O10" s="14">
        <f>(N10-K10)/K10</f>
        <v>0.1384237806999235</v>
      </c>
    </row>
    <row r="11" spans="1:15" s="6" customFormat="1" ht="15">
      <c r="A11" s="15" t="s">
        <v>6</v>
      </c>
      <c r="B11" s="16">
        <v>132998</v>
      </c>
      <c r="C11" s="17"/>
      <c r="D11" s="18"/>
      <c r="E11" s="16">
        <v>266189</v>
      </c>
      <c r="F11" s="17">
        <v>0.16479947066873185</v>
      </c>
      <c r="G11" s="18"/>
      <c r="H11" s="16">
        <v>290484</v>
      </c>
      <c r="I11" s="19">
        <v>0.09126973691625123</v>
      </c>
      <c r="J11" s="20"/>
      <c r="K11" s="21">
        <v>324283</v>
      </c>
      <c r="L11" s="19">
        <v>0.11635408490656972</v>
      </c>
      <c r="M11" s="20"/>
      <c r="N11" s="21">
        <v>371960.26</v>
      </c>
      <c r="O11" s="22">
        <f>(N11-K11)/K11</f>
        <v>0.14702361825935992</v>
      </c>
    </row>
    <row r="12" spans="1:15" s="6" customFormat="1" ht="15">
      <c r="A12" s="9"/>
      <c r="B12" s="9"/>
      <c r="C12" s="9"/>
      <c r="D12" s="9"/>
      <c r="E12" s="9"/>
      <c r="F12" s="9"/>
      <c r="G12" s="9"/>
      <c r="H12" s="9"/>
      <c r="I12" s="9"/>
      <c r="J12" s="9"/>
      <c r="K12" s="9"/>
      <c r="L12" s="9"/>
      <c r="M12" s="9"/>
      <c r="N12" s="33"/>
      <c r="O12" s="9"/>
    </row>
    <row r="13" spans="1:15" s="12" customFormat="1" ht="15.75">
      <c r="A13" s="10">
        <v>1992</v>
      </c>
      <c r="B13" s="10"/>
      <c r="C13" s="10"/>
      <c r="D13" s="11"/>
      <c r="E13" s="10">
        <v>1993</v>
      </c>
      <c r="F13" s="10"/>
      <c r="G13" s="11"/>
      <c r="H13" s="10">
        <v>1994</v>
      </c>
      <c r="I13" s="10"/>
      <c r="J13" s="11"/>
      <c r="K13" s="10">
        <v>1995</v>
      </c>
      <c r="L13" s="10"/>
      <c r="M13" s="11"/>
      <c r="N13" s="10">
        <v>1996</v>
      </c>
      <c r="O13" s="10"/>
    </row>
    <row r="14" spans="1:15" s="1" customFormat="1" ht="15">
      <c r="A14" s="9" t="s">
        <v>2</v>
      </c>
      <c r="B14" s="13">
        <v>70400</v>
      </c>
      <c r="C14" s="14">
        <v>0.1424676652439915</v>
      </c>
      <c r="D14" s="9"/>
      <c r="E14" s="13">
        <v>72211.71</v>
      </c>
      <c r="F14" s="14">
        <v>0.025734517045454635</v>
      </c>
      <c r="G14" s="9"/>
      <c r="H14" s="13">
        <v>77445</v>
      </c>
      <c r="I14" s="14">
        <v>0.07247148696520264</v>
      </c>
      <c r="J14" s="9"/>
      <c r="K14" s="13">
        <v>72130</v>
      </c>
      <c r="L14" s="14">
        <v>-0.06862934986119182</v>
      </c>
      <c r="M14" s="9"/>
      <c r="N14" s="13">
        <v>70823</v>
      </c>
      <c r="O14" s="27">
        <f>IF(AND(N14=0),"(+0%)",(N14-K14)/K14)</f>
        <v>-0.01812006100097047</v>
      </c>
    </row>
    <row r="15" spans="1:15" s="1" customFormat="1" ht="15">
      <c r="A15" s="9" t="s">
        <v>3</v>
      </c>
      <c r="B15" s="13">
        <v>104224</v>
      </c>
      <c r="C15" s="14">
        <v>0.09937449236838497</v>
      </c>
      <c r="D15" s="9"/>
      <c r="E15" s="13">
        <v>114932.19</v>
      </c>
      <c r="F15" s="14">
        <v>0.102742074762051</v>
      </c>
      <c r="G15" s="9"/>
      <c r="H15" s="13">
        <v>120809</v>
      </c>
      <c r="I15" s="14">
        <v>0.05113284624612128</v>
      </c>
      <c r="J15" s="9"/>
      <c r="K15" s="13">
        <v>116277</v>
      </c>
      <c r="L15" s="14">
        <v>-0.03751376139194928</v>
      </c>
      <c r="M15" s="9"/>
      <c r="N15" s="13">
        <v>116334</v>
      </c>
      <c r="O15" s="27">
        <f>IF(AND(N15=0),"(+0%)",(N15-K15)/K15)</f>
        <v>0.0004902087257153177</v>
      </c>
    </row>
    <row r="16" spans="1:15" s="1" customFormat="1" ht="15">
      <c r="A16" s="9" t="s">
        <v>4</v>
      </c>
      <c r="B16" s="13">
        <v>162272</v>
      </c>
      <c r="C16" s="14">
        <v>0.08119344908918887</v>
      </c>
      <c r="D16" s="9"/>
      <c r="E16" s="13">
        <v>174953.46000000002</v>
      </c>
      <c r="F16" s="14">
        <v>0.07814940347071596</v>
      </c>
      <c r="G16" s="9"/>
      <c r="H16" s="13">
        <v>173093</v>
      </c>
      <c r="I16" s="14">
        <v>-0.010634028043801024</v>
      </c>
      <c r="J16" s="9"/>
      <c r="K16" s="13">
        <v>181345</v>
      </c>
      <c r="L16" s="14">
        <v>0.04767379385648177</v>
      </c>
      <c r="M16" s="9"/>
      <c r="N16" s="13">
        <v>171158</v>
      </c>
      <c r="O16" s="27">
        <f>IF(AND(N16=0),"(+0%)",(N16-K16)/K16)</f>
        <v>-0.05617469464280791</v>
      </c>
    </row>
    <row r="17" spans="1:15" s="1" customFormat="1" ht="15">
      <c r="A17" s="9" t="s">
        <v>5</v>
      </c>
      <c r="B17" s="13">
        <v>67437.7968</v>
      </c>
      <c r="C17" s="14">
        <v>0.03036713375928521</v>
      </c>
      <c r="D17" s="9"/>
      <c r="E17" s="13">
        <v>71324</v>
      </c>
      <c r="F17" s="14">
        <v>0.05762648521162844</v>
      </c>
      <c r="G17" s="9"/>
      <c r="H17" s="13">
        <v>69597.61</v>
      </c>
      <c r="I17" s="14">
        <v>-0.0242048959676967</v>
      </c>
      <c r="J17" s="9"/>
      <c r="K17" s="13">
        <v>71805.45</v>
      </c>
      <c r="L17" s="27">
        <v>0.03172292841665104</v>
      </c>
      <c r="M17" s="9"/>
      <c r="N17" s="13">
        <v>76928.45</v>
      </c>
      <c r="O17" s="27">
        <f>IF(AND(N17=0),"(+0%)",(N17-K17)/K17)</f>
        <v>0.0713455594248069</v>
      </c>
    </row>
    <row r="18" spans="1:15" s="1" customFormat="1" ht="15">
      <c r="A18" s="15" t="s">
        <v>6</v>
      </c>
      <c r="B18" s="16">
        <v>404333.7968</v>
      </c>
      <c r="C18" s="17">
        <v>0.08703493432336025</v>
      </c>
      <c r="D18" s="18"/>
      <c r="E18" s="16">
        <v>433421.36000000004</v>
      </c>
      <c r="F18" s="17">
        <v>0.0719394802764606</v>
      </c>
      <c r="G18" s="18"/>
      <c r="H18" s="16">
        <v>440944.61</v>
      </c>
      <c r="I18" s="17">
        <v>0.017357820112972606</v>
      </c>
      <c r="J18" s="18"/>
      <c r="K18" s="3">
        <v>441557.45</v>
      </c>
      <c r="L18" s="29">
        <v>0.0013898344284104655</v>
      </c>
      <c r="M18" s="18"/>
      <c r="N18" s="16">
        <v>435243.45</v>
      </c>
      <c r="O18" s="34">
        <f>IF((N18=0),"(+0%)",IF((N15=0),((N14-K14)/K14),IF((N16=0),((N14+N15)-(K14+K15))/(K14+K15),IF((N17=0),((N14+N15+N16)-(K14+K15+K16))/(K14+K15+K16),(N18-K18)/K18))))</f>
        <v>-0.014299385051707315</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78028.85</v>
      </c>
      <c r="C21" s="27">
        <v>0.10174448978439216</v>
      </c>
      <c r="D21" s="9"/>
      <c r="E21" s="13">
        <v>91949</v>
      </c>
      <c r="F21" s="27">
        <v>0.17839747734331587</v>
      </c>
      <c r="G21" s="9"/>
      <c r="H21" s="13">
        <v>88250</v>
      </c>
      <c r="I21" s="27">
        <v>-0.04022882249942903</v>
      </c>
      <c r="J21" s="9"/>
      <c r="K21" s="13">
        <v>92430</v>
      </c>
      <c r="L21" s="27">
        <v>0.04736543909348442</v>
      </c>
      <c r="M21" s="9"/>
      <c r="N21" s="13">
        <v>88514.04</v>
      </c>
      <c r="O21" s="27">
        <f>IF(AND(N21=0),"(+0%)",(N21-K21)/K21)</f>
        <v>-0.04236676403765018</v>
      </c>
    </row>
    <row r="22" spans="1:15" s="6" customFormat="1" ht="15">
      <c r="A22" s="9" t="s">
        <v>3</v>
      </c>
      <c r="B22" s="13">
        <v>130566</v>
      </c>
      <c r="C22" s="27">
        <v>0.12233740780855124</v>
      </c>
      <c r="D22" s="9"/>
      <c r="E22" s="13">
        <v>139455</v>
      </c>
      <c r="F22" s="27">
        <v>0.06808051100592803</v>
      </c>
      <c r="G22" s="9"/>
      <c r="H22" s="13">
        <v>133790</v>
      </c>
      <c r="I22" s="27">
        <v>-0.04062242300383636</v>
      </c>
      <c r="J22" s="9"/>
      <c r="K22" s="13">
        <v>146053.65</v>
      </c>
      <c r="L22" s="27">
        <v>0.09166342775992223</v>
      </c>
      <c r="M22" s="9"/>
      <c r="N22" s="13">
        <v>141721.5</v>
      </c>
      <c r="O22" s="27">
        <f>IF(AND(N22=0),"(+0%)",(N22-K22)/K22)</f>
        <v>-0.02966136073970075</v>
      </c>
    </row>
    <row r="23" spans="1:15" s="6" customFormat="1" ht="15">
      <c r="A23" s="9" t="s">
        <v>4</v>
      </c>
      <c r="B23" s="13">
        <v>202612</v>
      </c>
      <c r="C23" s="27">
        <v>0.18377171969758938</v>
      </c>
      <c r="D23" s="9"/>
      <c r="E23" s="13">
        <v>202418</v>
      </c>
      <c r="F23" s="27">
        <v>-0.0009574951138135944</v>
      </c>
      <c r="G23" s="9"/>
      <c r="H23" s="13">
        <v>211168.76</v>
      </c>
      <c r="I23" s="27">
        <v>0.04323113557094729</v>
      </c>
      <c r="J23" s="9"/>
      <c r="K23" s="13">
        <v>211459.63</v>
      </c>
      <c r="L23" s="27">
        <v>0.0013774291235123762</v>
      </c>
      <c r="M23" s="9"/>
      <c r="N23" s="13">
        <v>201494.77</v>
      </c>
      <c r="O23" s="27">
        <f>IF(AND(N23=0),"(+0%)",(N23-K23)/K23)</f>
        <v>-0.047124172117391935</v>
      </c>
    </row>
    <row r="24" spans="1:15" s="6" customFormat="1" ht="15">
      <c r="A24" s="9" t="s">
        <v>5</v>
      </c>
      <c r="B24" s="13">
        <v>97984.89</v>
      </c>
      <c r="C24" s="27">
        <v>0.27371460103511774</v>
      </c>
      <c r="D24" s="9"/>
      <c r="E24" s="13">
        <v>86460</v>
      </c>
      <c r="F24" s="27">
        <v>-0.1176190533050555</v>
      </c>
      <c r="G24" s="9"/>
      <c r="H24" s="13">
        <v>84648.41</v>
      </c>
      <c r="I24" s="27">
        <v>-0.02095292620865136</v>
      </c>
      <c r="J24" s="9"/>
      <c r="K24" s="13">
        <v>88791.25</v>
      </c>
      <c r="L24" s="27">
        <v>0.048941734404698164</v>
      </c>
      <c r="M24" s="9"/>
      <c r="N24" s="13">
        <v>85319.86</v>
      </c>
      <c r="O24" s="27">
        <f>IF(AND(N24=0),"(+0%)",(N24-K24)/K24)</f>
        <v>-0.039096082102684664</v>
      </c>
    </row>
    <row r="25" spans="1:15" s="6" customFormat="1" ht="15">
      <c r="A25" s="15" t="s">
        <v>6</v>
      </c>
      <c r="B25" s="16">
        <v>509191.74</v>
      </c>
      <c r="C25" s="29">
        <v>0.16990098300158216</v>
      </c>
      <c r="D25" s="18"/>
      <c r="E25" s="16">
        <v>520282</v>
      </c>
      <c r="F25" s="29">
        <v>0.02178012549850084</v>
      </c>
      <c r="G25" s="18"/>
      <c r="H25" s="16">
        <v>517857.17000000004</v>
      </c>
      <c r="I25" s="29">
        <v>-0.004660607132285872</v>
      </c>
      <c r="J25" s="18"/>
      <c r="K25" s="16">
        <v>538734.53</v>
      </c>
      <c r="L25" s="29">
        <v>0.04031489995590866</v>
      </c>
      <c r="M25" s="18"/>
      <c r="N25" s="16">
        <v>517050.1699999999</v>
      </c>
      <c r="O25" s="34">
        <f>IF((N25=0),"(+0%)",IF((N22=0),((N21-K21)/K21),IF((N23=0),((N21+N22)-(K21+K22))/(K21+K22),IF((N24=0),((N21+N22+N23)-(K21+K22+K23))/(K21+K22+K23),(N25-K25)/K25))))</f>
        <v>-0.04025054789044263</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97585.78</v>
      </c>
      <c r="C28" s="27">
        <v>0.10248927740729048</v>
      </c>
      <c r="D28" s="9"/>
      <c r="E28" s="13">
        <v>96457.45</v>
      </c>
      <c r="F28" s="27">
        <v>-0.01156244280672862</v>
      </c>
      <c r="G28" s="9"/>
      <c r="H28" s="13">
        <v>106751.45</v>
      </c>
      <c r="I28" s="27">
        <v>0.10672063173969455</v>
      </c>
      <c r="J28" s="9"/>
      <c r="K28" s="13">
        <v>105674.09</v>
      </c>
      <c r="L28" s="27">
        <v>-0.01009222825544759</v>
      </c>
      <c r="M28" s="9"/>
      <c r="N28" s="13">
        <v>122846.36</v>
      </c>
      <c r="O28" s="27">
        <f>IF(AND(N28=0),"(+0%)",(N28-K28)/K28)</f>
        <v>0.16250218005189357</v>
      </c>
    </row>
    <row r="29" spans="1:15" s="6" customFormat="1" ht="15">
      <c r="A29" s="9" t="s">
        <v>3</v>
      </c>
      <c r="B29" s="13">
        <v>146724.43</v>
      </c>
      <c r="C29" s="27">
        <v>0.035301136383682034</v>
      </c>
      <c r="D29" s="9"/>
      <c r="E29" s="13">
        <v>155814.05</v>
      </c>
      <c r="F29" s="27">
        <v>0.06195028326230333</v>
      </c>
      <c r="G29" s="9"/>
      <c r="H29" s="13">
        <v>157551.2</v>
      </c>
      <c r="I29" s="27">
        <v>0.011148866228687486</v>
      </c>
      <c r="J29" s="9"/>
      <c r="K29" s="13">
        <v>162674.49</v>
      </c>
      <c r="L29" s="27">
        <v>0.03251825438333684</v>
      </c>
      <c r="M29" s="9"/>
      <c r="N29" s="13">
        <v>175702.91</v>
      </c>
      <c r="O29" s="27">
        <f>IF(AND(N29=0),"(+0%)",(N29-K29)/K29)</f>
        <v>0.08008889408536037</v>
      </c>
    </row>
    <row r="30" spans="1:15" s="6" customFormat="1" ht="15">
      <c r="A30" s="9" t="s">
        <v>4</v>
      </c>
      <c r="B30" s="13">
        <v>203600.81</v>
      </c>
      <c r="C30" s="27">
        <v>0.010452082701699941</v>
      </c>
      <c r="D30" s="9"/>
      <c r="E30" s="13">
        <v>224876.21</v>
      </c>
      <c r="F30" s="27">
        <v>0.10449565500255129</v>
      </c>
      <c r="G30" s="9"/>
      <c r="H30" s="13">
        <v>230954.59</v>
      </c>
      <c r="I30" s="27">
        <v>0.02702989346894456</v>
      </c>
      <c r="J30" s="9"/>
      <c r="K30" s="13">
        <v>238127.57</v>
      </c>
      <c r="L30" s="27">
        <v>0.031057966849673827</v>
      </c>
      <c r="M30" s="9"/>
      <c r="N30" s="13">
        <v>246716.94</v>
      </c>
      <c r="O30" s="27">
        <f>IF(AND(N30=0),"(+0%)",(N30-K30)/K30)</f>
        <v>0.036070455848518486</v>
      </c>
    </row>
    <row r="31" spans="1:15" s="6" customFormat="1" ht="15">
      <c r="A31" s="9" t="s">
        <v>5</v>
      </c>
      <c r="B31" s="13">
        <v>85486.25</v>
      </c>
      <c r="C31" s="27">
        <v>0.0019501907293331168</v>
      </c>
      <c r="D31" s="9"/>
      <c r="E31" s="13">
        <v>100185.7</v>
      </c>
      <c r="F31" s="27">
        <v>0.17195104475866</v>
      </c>
      <c r="G31" s="9"/>
      <c r="H31" s="13">
        <v>98825.08</v>
      </c>
      <c r="I31" s="27">
        <v>-0.013580980119917268</v>
      </c>
      <c r="J31" s="9"/>
      <c r="K31" s="13">
        <v>102736.88</v>
      </c>
      <c r="L31" s="27">
        <v>0.039583069398982554</v>
      </c>
      <c r="M31" s="9"/>
      <c r="N31" s="13">
        <v>121083.18</v>
      </c>
      <c r="O31" s="27">
        <f>IF(AND(N31=0),"(+0%)",(N31-K31)/K31)</f>
        <v>0.1785756001155572</v>
      </c>
    </row>
    <row r="32" spans="1:15" s="6" customFormat="1" ht="15">
      <c r="A32" s="15" t="s">
        <v>6</v>
      </c>
      <c r="B32" s="16">
        <v>533397.27</v>
      </c>
      <c r="C32" s="29">
        <v>0.03161608089211168</v>
      </c>
      <c r="D32" s="18"/>
      <c r="E32" s="16">
        <v>577333.4099999999</v>
      </c>
      <c r="F32" s="29">
        <v>0.08237038783494317</v>
      </c>
      <c r="G32" s="18"/>
      <c r="H32" s="16">
        <v>594082.32</v>
      </c>
      <c r="I32" s="29">
        <v>0.029010810235285074</v>
      </c>
      <c r="J32" s="18"/>
      <c r="K32" s="16">
        <v>609213.03</v>
      </c>
      <c r="L32" s="29">
        <v>0.02546904610795366</v>
      </c>
      <c r="M32" s="18"/>
      <c r="N32" s="16">
        <v>666349.3899999999</v>
      </c>
      <c r="O32" s="34">
        <f>IF((N32=0),"(+0%)",IF((N29=0),((N28-K28)/K28),IF((N30=0),((N28+N29)-(K28+K29))/(K28+K29),IF((N31=0),((N28+N29+N30)-(K28+K29+K30))/(K28+K29+K30),(N32-K32)/K32))))</f>
        <v>0.09378716013345917</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133146.16</v>
      </c>
      <c r="C35" s="27">
        <v>0.08384294007571737</v>
      </c>
      <c r="D35" s="9"/>
      <c r="E35" s="13">
        <v>144517.21</v>
      </c>
      <c r="F35" s="27">
        <v>0.08540276339925978</v>
      </c>
      <c r="G35" s="9"/>
      <c r="H35" s="13">
        <v>130905.78</v>
      </c>
      <c r="I35" s="27">
        <v>-0.09418552987564591</v>
      </c>
      <c r="J35" s="9"/>
      <c r="K35" s="13">
        <v>132130.1</v>
      </c>
      <c r="L35" s="27">
        <v>0.00935268098933452</v>
      </c>
      <c r="M35" s="2"/>
      <c r="N35" s="13">
        <v>138833.76</v>
      </c>
      <c r="O35" s="27">
        <f>IF(AND(N35=0),"(+0%)",(N35-K35)/K35)</f>
        <v>0.0507352980130947</v>
      </c>
    </row>
    <row r="36" spans="1:15" s="1" customFormat="1" ht="15">
      <c r="A36" s="9" t="s">
        <v>3</v>
      </c>
      <c r="B36" s="13">
        <v>207176.27</v>
      </c>
      <c r="C36" s="27">
        <v>0.17912827966252798</v>
      </c>
      <c r="D36" s="9"/>
      <c r="E36" s="13">
        <v>200014.98</v>
      </c>
      <c r="F36" s="27">
        <v>-0.03456616918530283</v>
      </c>
      <c r="G36" s="9"/>
      <c r="H36" s="13">
        <v>193343.77</v>
      </c>
      <c r="I36" s="27">
        <v>-0.03335355181896886</v>
      </c>
      <c r="J36" s="9"/>
      <c r="K36" s="13">
        <v>198078.55</v>
      </c>
      <c r="L36" s="27">
        <v>0.024488919399885494</v>
      </c>
      <c r="M36" s="2"/>
      <c r="N36" s="13">
        <v>187769.88</v>
      </c>
      <c r="O36" s="27">
        <f>IF(AND(N36=0),"(+0%)",(N36-K36)/K36)</f>
        <v>-0.052043343410985106</v>
      </c>
    </row>
    <row r="37" spans="1:15" s="1" customFormat="1" ht="15">
      <c r="A37" s="9" t="s">
        <v>4</v>
      </c>
      <c r="B37" s="13">
        <v>279596.05</v>
      </c>
      <c r="C37" s="27">
        <v>0.1332665280300574</v>
      </c>
      <c r="D37" s="9"/>
      <c r="E37" s="13">
        <v>276149.24</v>
      </c>
      <c r="F37" s="27">
        <v>-0.012327820797182212</v>
      </c>
      <c r="G37" s="9"/>
      <c r="H37" s="13">
        <v>277831.95</v>
      </c>
      <c r="I37" s="27">
        <v>0.006093480467301018</v>
      </c>
      <c r="J37" s="9"/>
      <c r="K37" s="13">
        <v>297052.99</v>
      </c>
      <c r="L37" s="27">
        <v>0.06918225207719983</v>
      </c>
      <c r="M37" s="2"/>
      <c r="N37" s="13">
        <v>299476.85</v>
      </c>
      <c r="O37" s="27">
        <f>IF(AND(N37=0),"(+0%)",(N37-K37)/K37)</f>
        <v>0.008159688949772854</v>
      </c>
    </row>
    <row r="38" spans="1:15" s="1" customFormat="1" ht="15">
      <c r="A38" s="9" t="s">
        <v>5</v>
      </c>
      <c r="B38" s="13">
        <v>136243.99</v>
      </c>
      <c r="C38" s="27">
        <v>0.12520987638415176</v>
      </c>
      <c r="D38" s="9"/>
      <c r="E38" s="13">
        <v>133926.73</v>
      </c>
      <c r="F38" s="27">
        <v>-0.017008163075670202</v>
      </c>
      <c r="G38" s="9"/>
      <c r="H38" s="13">
        <v>129155.45</v>
      </c>
      <c r="I38" s="27">
        <v>-0.03562604716773129</v>
      </c>
      <c r="J38" s="9"/>
      <c r="K38" s="13">
        <v>131593.39</v>
      </c>
      <c r="L38" s="27">
        <v>0.018876013362192745</v>
      </c>
      <c r="M38" s="2"/>
      <c r="N38" s="13">
        <v>145014.71</v>
      </c>
      <c r="O38" s="27">
        <f>IF(AND(N38=0),"(+0%)",(N38-K38)/K38)</f>
        <v>0.10199083707775881</v>
      </c>
    </row>
    <row r="39" spans="1:15" s="1" customFormat="1" ht="15">
      <c r="A39" s="15" t="s">
        <v>6</v>
      </c>
      <c r="B39" s="16">
        <f>SUM(B35:B38)</f>
        <v>756162.47</v>
      </c>
      <c r="C39" s="29">
        <f>IF((B39=0),"(+0%)",IF((B36=0),((B35-N28)/N28),IF((B37=0),((B35+B36)-(N28+N29))/(N28+N29),IF((B38=0),((B35+B36+B37)-(N28+N29+N30))/(N28+N29+N30),(B39-N32)/N32))))</f>
        <v>0.13478376561581318</v>
      </c>
      <c r="D39" s="18"/>
      <c r="E39" s="16">
        <f>SUM(E35:E38)</f>
        <v>754608.1599999999</v>
      </c>
      <c r="F39" s="29">
        <f>IF((E39=0),"(+0%)",IF((E36=0),((E35-B35)/B35),IF((E37=0),((E35+E36)-(B35+B36))/(B35+B36),IF((E38=0),((E35+E36+E37)-(B35+B36+B37))/(B35+B36+B37),(E39-B39)/B39))))</f>
        <v>-0.002055523861161816</v>
      </c>
      <c r="G39" s="18"/>
      <c r="H39" s="16">
        <f>SUM(H35:H38)</f>
        <v>731236.95</v>
      </c>
      <c r="I39" s="29">
        <f>IF((H39=0),"(+0%)",IF((H36=0),((H35-E35)/E35),IF((H37=0),((H35+H36)-(E35+E36))/(E35+E36),IF((H38=0),((H35+H36+H37)-(E35+E36+E37))/(E35+E36+E37),(H39-E39)/E39))))</f>
        <v>-0.03097131894253564</v>
      </c>
      <c r="J39" s="18"/>
      <c r="K39" s="16">
        <f>SUM(K35:K38)</f>
        <v>758855.03</v>
      </c>
      <c r="L39" s="29">
        <f>IF((K39=0),"(+0%)",IF((K36=0),((K35-H35)/H35),IF((K37=0),((K35+K36)-(H35+H36))/(H35+H36),IF((K38=0),((K35+K36+K37)-(H35+H36+H37))/(H35+H36+H37),(K39-H39)/H39))))</f>
        <v>0.03776898856109511</v>
      </c>
      <c r="M39" s="18"/>
      <c r="N39" s="16">
        <f>SUM(N35:N38)</f>
        <v>771095.2</v>
      </c>
      <c r="O39" s="34">
        <f>IF((N39=0),"(+0%)",IF((N36=0),((N35-K35)/K35),IF((N37=0),((N35+N36)-(K35+K36))/(K35+K36),IF((N38=0),((N35+N36+N37)-(K35+K36+K37))/(K35+K36+K37),(N39-K39)/K39))))</f>
        <v>0.016129787002927193</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156868.78</v>
      </c>
      <c r="C42" s="27">
        <v>0.12990370641838114</v>
      </c>
      <c r="D42" s="9"/>
      <c r="E42" s="13">
        <v>157705.39</v>
      </c>
      <c r="F42" s="27">
        <v>0.0053331835690952345</v>
      </c>
      <c r="G42" s="9"/>
      <c r="H42" s="13">
        <v>160418.65</v>
      </c>
      <c r="I42" s="27">
        <v>0.017204611713017418</v>
      </c>
      <c r="J42" s="9"/>
      <c r="K42" s="13">
        <v>172241.45</v>
      </c>
      <c r="L42" s="27">
        <v>0.0736996602327723</v>
      </c>
      <c r="M42" s="9"/>
      <c r="N42" s="13">
        <v>183656.88</v>
      </c>
      <c r="O42" s="27">
        <v>0.06627574256951502</v>
      </c>
    </row>
    <row r="43" spans="1:15" s="6" customFormat="1" ht="15">
      <c r="A43" s="9" t="s">
        <v>3</v>
      </c>
      <c r="B43" s="13">
        <v>210003.42</v>
      </c>
      <c r="C43" s="27">
        <v>0.11840844761683827</v>
      </c>
      <c r="D43" s="9"/>
      <c r="E43" s="13">
        <v>220238.22</v>
      </c>
      <c r="F43" s="27">
        <v>0.0487363491508852</v>
      </c>
      <c r="G43" s="9"/>
      <c r="H43" s="13">
        <v>243889.32</v>
      </c>
      <c r="I43" s="27">
        <v>0.10738871754412112</v>
      </c>
      <c r="J43" s="9"/>
      <c r="K43" s="13">
        <v>261009.33</v>
      </c>
      <c r="L43" s="27">
        <v>0.07019581669258818</v>
      </c>
      <c r="M43" s="9"/>
      <c r="N43" s="13">
        <v>273103.33</v>
      </c>
      <c r="O43" s="27">
        <v>0.04633550838968105</v>
      </c>
    </row>
    <row r="44" spans="1:15" s="6" customFormat="1" ht="15">
      <c r="A44" s="9" t="s">
        <v>4</v>
      </c>
      <c r="B44" s="13">
        <v>300852.01</v>
      </c>
      <c r="C44" s="27">
        <v>0.004591874129836856</v>
      </c>
      <c r="D44" s="9"/>
      <c r="E44" s="13">
        <v>338105.71</v>
      </c>
      <c r="F44" s="27">
        <v>0.12382732626582754</v>
      </c>
      <c r="G44" s="9"/>
      <c r="H44" s="13">
        <v>351420.93</v>
      </c>
      <c r="I44" s="27">
        <v>0.039381825287718365</v>
      </c>
      <c r="J44" s="9"/>
      <c r="K44" s="13">
        <v>381857.71</v>
      </c>
      <c r="L44" s="27">
        <v>0.08661060682982094</v>
      </c>
      <c r="M44" s="9"/>
      <c r="N44" s="13">
        <v>397485.42</v>
      </c>
      <c r="O44" s="27">
        <v>0.04092547980764867</v>
      </c>
    </row>
    <row r="45" spans="1:15" s="6" customFormat="1" ht="15">
      <c r="A45" s="9" t="s">
        <v>5</v>
      </c>
      <c r="B45" s="13">
        <v>149193.5</v>
      </c>
      <c r="C45" s="27">
        <v>0.028816318013531236</v>
      </c>
      <c r="D45" s="9"/>
      <c r="E45" s="13">
        <v>146189.96</v>
      </c>
      <c r="F45" s="27">
        <v>-0.02013184220492185</v>
      </c>
      <c r="G45" s="9"/>
      <c r="H45" s="13">
        <v>168853.97</v>
      </c>
      <c r="I45" s="27">
        <v>0.15503123470312197</v>
      </c>
      <c r="J45" s="9"/>
      <c r="K45" s="13">
        <v>174875.44</v>
      </c>
      <c r="L45" s="27">
        <v>0.03566081389735759</v>
      </c>
      <c r="M45" s="9"/>
      <c r="N45" s="13">
        <v>183714.42</v>
      </c>
      <c r="O45" s="27">
        <v>0.05054443322630102</v>
      </c>
    </row>
    <row r="46" spans="1:15" s="6" customFormat="1" ht="15">
      <c r="A46" s="15" t="s">
        <v>6</v>
      </c>
      <c r="B46" s="16">
        <v>816917.71</v>
      </c>
      <c r="C46" s="29">
        <v>0.0594252305033153</v>
      </c>
      <c r="D46" s="18"/>
      <c r="E46" s="16">
        <v>862239.28</v>
      </c>
      <c r="F46" s="29">
        <v>0.05547874583353086</v>
      </c>
      <c r="G46" s="18"/>
      <c r="H46" s="16">
        <v>924582.8699999999</v>
      </c>
      <c r="I46" s="29">
        <v>0.07230427961945766</v>
      </c>
      <c r="J46" s="18"/>
      <c r="K46" s="16">
        <v>989983.9299999999</v>
      </c>
      <c r="L46" s="29">
        <v>0.07073574702936046</v>
      </c>
      <c r="M46" s="18"/>
      <c r="N46" s="16">
        <v>1037960.05</v>
      </c>
      <c r="O46" s="34">
        <v>0.048461513915685595</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184148.76</v>
      </c>
      <c r="C49" s="70">
        <v>0.0026782552333460344</v>
      </c>
      <c r="D49" s="71"/>
      <c r="E49" s="69">
        <v>203790.36</v>
      </c>
      <c r="F49" s="70">
        <v>0.10666159250814383</v>
      </c>
      <c r="G49" s="71"/>
      <c r="H49" s="69">
        <v>200375.99</v>
      </c>
      <c r="I49" s="70">
        <v>-0.016754325376332795</v>
      </c>
      <c r="J49" s="71"/>
      <c r="K49" s="69">
        <f>'[1]Sheet1'!$B$22</f>
        <v>177912.45</v>
      </c>
      <c r="L49" s="72">
        <f>IF(AND(K49=0),"(+0%)",(K49-H49)/H49)</f>
        <v>-0.1121069445495939</v>
      </c>
      <c r="M49" s="73"/>
      <c r="N49" s="69">
        <f>'[1]Sheet1'!$H$22</f>
        <v>183516.65</v>
      </c>
      <c r="O49" s="70">
        <f>IF(AND(N49=0),"(+0%)",(N49-K49)/K49)</f>
        <v>0.03149976294520132</v>
      </c>
      <c r="P49" s="81"/>
    </row>
    <row r="50" spans="1:16" s="1" customFormat="1" ht="15">
      <c r="A50" s="9" t="s">
        <v>3</v>
      </c>
      <c r="B50" s="69">
        <v>296606.15</v>
      </c>
      <c r="C50" s="70">
        <v>0.08605834282577222</v>
      </c>
      <c r="D50" s="71"/>
      <c r="E50" s="69">
        <v>303387.82</v>
      </c>
      <c r="F50" s="70">
        <v>0.022864225842923296</v>
      </c>
      <c r="G50" s="71"/>
      <c r="H50" s="69">
        <v>330503.99</v>
      </c>
      <c r="I50" s="70">
        <v>0.08937791240267978</v>
      </c>
      <c r="J50" s="71"/>
      <c r="K50" s="69">
        <f>'[1]Sheet1'!$C$22</f>
        <v>131629.38</v>
      </c>
      <c r="L50" s="72">
        <f>IF(AND(K50=0),"(+0%)",(K50-H50)/H50)</f>
        <v>-0.6017313436972425</v>
      </c>
      <c r="M50" s="73"/>
      <c r="N50" s="69">
        <f>'[1]Sheet1'!$I$22</f>
        <v>376132.32</v>
      </c>
      <c r="O50" s="70">
        <f>IF(AND(N50=0),"(+0%)",(N50-K50)/K50)</f>
        <v>1.857510382560489</v>
      </c>
      <c r="P50" s="81"/>
    </row>
    <row r="51" spans="1:16" s="1" customFormat="1" ht="15">
      <c r="A51" s="9" t="s">
        <v>4</v>
      </c>
      <c r="B51" s="69">
        <v>433965.54</v>
      </c>
      <c r="C51" s="70">
        <v>0.09177725311283115</v>
      </c>
      <c r="D51" s="71"/>
      <c r="E51" s="69">
        <v>434459.18</v>
      </c>
      <c r="F51" s="70">
        <v>0.0011375096741552658</v>
      </c>
      <c r="G51" s="71"/>
      <c r="H51" s="69">
        <v>425816.17</v>
      </c>
      <c r="I51" s="70">
        <v>-0.01989372166103156</v>
      </c>
      <c r="J51" s="71"/>
      <c r="K51" s="69">
        <f>'[1]Sheet1'!$D$22</f>
        <v>337678.82</v>
      </c>
      <c r="L51" s="72">
        <f>IF(AND(K51=0),"(+0%)",(K51-H51)/H51)</f>
        <v>-0.2069845069528477</v>
      </c>
      <c r="M51" s="73"/>
      <c r="N51" s="69">
        <f>'[1]Sheet1'!$J$22</f>
        <v>599535.85</v>
      </c>
      <c r="O51" s="70">
        <f>IF(AND(N51=0),"(+0%)",(N51-K51)/K51)</f>
        <v>0.7754618130920973</v>
      </c>
      <c r="P51" s="81"/>
    </row>
    <row r="52" spans="1:16" s="1" customFormat="1" ht="15">
      <c r="A52" s="9" t="s">
        <v>5</v>
      </c>
      <c r="B52" s="69">
        <v>184257.2</v>
      </c>
      <c r="C52" s="70">
        <v>0.002954476845094679</v>
      </c>
      <c r="D52" s="71"/>
      <c r="E52" s="69">
        <v>203475.17</v>
      </c>
      <c r="F52" s="70">
        <v>0.10429969629409326</v>
      </c>
      <c r="G52" s="71"/>
      <c r="H52" s="69">
        <v>206330.43</v>
      </c>
      <c r="I52" s="70">
        <v>0.01403247383943692</v>
      </c>
      <c r="J52" s="71"/>
      <c r="K52" s="69">
        <f>'[1]Sheet1'!$E$22</f>
        <v>170973.6</v>
      </c>
      <c r="L52" s="72">
        <f>IF(AND(K52=0),"(+0%)",(K52-H52)/H52)</f>
        <v>-0.17136023028692368</v>
      </c>
      <c r="M52" s="73"/>
      <c r="N52" s="69">
        <f>'[1]Sheet1'!$K$22</f>
        <v>263429.74</v>
      </c>
      <c r="O52" s="70">
        <f>IF(AND(N52=0),"(+0%)",(N52-K52)/K52)</f>
        <v>0.5407626674527528</v>
      </c>
      <c r="P52" s="81"/>
    </row>
    <row r="53" spans="1:16" s="1" customFormat="1" ht="15">
      <c r="A53" s="68" t="s">
        <v>6</v>
      </c>
      <c r="B53" s="74">
        <v>1098977.65</v>
      </c>
      <c r="C53" s="75">
        <v>0.05878607755664571</v>
      </c>
      <c r="D53" s="76"/>
      <c r="E53" s="74">
        <v>1145112.53</v>
      </c>
      <c r="F53" s="75">
        <v>0.04197981642301836</v>
      </c>
      <c r="G53" s="76"/>
      <c r="H53" s="74">
        <v>1163026.5799999998</v>
      </c>
      <c r="I53" s="75">
        <v>0.015643921038921663</v>
      </c>
      <c r="J53" s="76"/>
      <c r="K53" s="77">
        <f>SUM(K49:K52)</f>
        <v>818194.25</v>
      </c>
      <c r="L53" s="78">
        <f>IF((K53=0),"(+0%)",IF((K50=0),((K49-H49)/H49),IF((K51=0),((K49+K50)-(H49+H50))/(H49+H50),IF((K52=0),((K49+K50+K51)-(H49+H50+H51))/(H49+H50+H51),(K53-H53)/H53))))</f>
        <v>-0.2964956570468062</v>
      </c>
      <c r="M53" s="79"/>
      <c r="N53" s="74">
        <f>SUM(N49:N52)</f>
        <v>1422614.5599999998</v>
      </c>
      <c r="O53" s="80">
        <f>IF((N53=0),"(+0%)",IF((N50=0),((N49-K49)/K49),IF((N51=0),((N49+N50)-(K49+K50))/(K49+K50),IF((N52=0),((N49+N50+N51)-(K49+K50+K51))/(K49+K50+K51),(N53-K53)/K53))))</f>
        <v>0.7387247099328794</v>
      </c>
      <c r="P53" s="81"/>
    </row>
    <row r="54" spans="1:16" s="1" customFormat="1" ht="15">
      <c r="A54" s="9"/>
      <c r="B54" s="71"/>
      <c r="C54" s="71"/>
      <c r="D54" s="71"/>
      <c r="E54" s="71"/>
      <c r="F54" s="71"/>
      <c r="G54" s="71"/>
      <c r="H54" s="71"/>
      <c r="I54" s="71"/>
      <c r="J54" s="71"/>
      <c r="K54" s="73"/>
      <c r="L54" s="73"/>
      <c r="M54" s="73"/>
      <c r="N54" s="71"/>
      <c r="O54" s="71"/>
      <c r="P54" s="81"/>
    </row>
    <row r="55" spans="1:16" s="1" customFormat="1" ht="15.75">
      <c r="A55" s="11"/>
      <c r="B55" s="11">
        <v>2022</v>
      </c>
      <c r="C55" s="11"/>
      <c r="D55" s="11"/>
      <c r="E55" s="11">
        <v>2023</v>
      </c>
      <c r="F55" s="11"/>
      <c r="G55" s="11"/>
      <c r="H55" s="11">
        <v>2024</v>
      </c>
      <c r="I55" s="11"/>
      <c r="J55" s="11"/>
      <c r="K55" s="67">
        <v>2025</v>
      </c>
      <c r="L55" s="67"/>
      <c r="M55" s="67"/>
      <c r="N55" s="11">
        <v>2026</v>
      </c>
      <c r="O55" s="11"/>
      <c r="P55" s="81"/>
    </row>
    <row r="56" spans="1:15" s="1" customFormat="1" ht="15">
      <c r="A56" s="9" t="s">
        <v>2</v>
      </c>
      <c r="B56" s="69">
        <f>'[1]Sheet1'!$N$22</f>
        <v>256984.04</v>
      </c>
      <c r="C56" s="70">
        <f>IF(AND(B56=0),"(+0%)",(B56-N49)/N49)</f>
        <v>0.4003309236518867</v>
      </c>
      <c r="D56" s="71"/>
      <c r="E56" s="96">
        <f>'[2]Sheet1'!$B$23</f>
        <v>290904.49</v>
      </c>
      <c r="F56" s="70">
        <f>IF(AND(E56=0),"(+0%)",(E56-B56)/B56)</f>
        <v>0.13199438377573947</v>
      </c>
      <c r="G56" s="71"/>
      <c r="H56" s="96">
        <f>'[2]Sheet1'!$H$23</f>
        <v>0</v>
      </c>
      <c r="I56" s="70" t="str">
        <f>IF(AND(H56=0),"(+0%)",(H56-E56)/E56)</f>
        <v>(+0%)</v>
      </c>
      <c r="J56" s="71"/>
      <c r="K56" s="96">
        <f>'[2]Sheet1'!$N$23</f>
        <v>0</v>
      </c>
      <c r="L56" s="72" t="str">
        <f>IF(AND(K56=0),"(+0%)",(K56-H56)/H56)</f>
        <v>(+0%)</v>
      </c>
      <c r="M56" s="73"/>
      <c r="N56" s="69">
        <v>0</v>
      </c>
      <c r="O56" s="70" t="str">
        <f>IF(AND(N56=0),"(+0%)",(N56-K56)/K56)</f>
        <v>(+0%)</v>
      </c>
    </row>
    <row r="57" spans="1:15" s="1" customFormat="1" ht="15">
      <c r="A57" s="9" t="s">
        <v>3</v>
      </c>
      <c r="B57" s="69">
        <f>'[1]Sheet1'!$O$22</f>
        <v>448457.3</v>
      </c>
      <c r="C57" s="70">
        <f>IF(AND(B57=0),"(+0%)",(B57-N50)/N50)</f>
        <v>0.1922860019048615</v>
      </c>
      <c r="D57" s="71"/>
      <c r="E57" s="96">
        <f>'[2]Sheet1'!$C$23</f>
        <v>452644.26</v>
      </c>
      <c r="F57" s="70">
        <f>IF(AND(E57=0),"(+0%)",(E57-B57)/B57)</f>
        <v>0.009336362681575306</v>
      </c>
      <c r="G57" s="71"/>
      <c r="H57" s="96">
        <f>'[2]Sheet1'!$I$23</f>
        <v>0</v>
      </c>
      <c r="I57" s="70" t="str">
        <f>IF(AND(H57=0),"(+0%)",(H57-E57)/E57)</f>
        <v>(+0%)</v>
      </c>
      <c r="J57" s="71"/>
      <c r="K57" s="96">
        <f>'[2]Sheet1'!$O$23</f>
        <v>0</v>
      </c>
      <c r="L57" s="72" t="str">
        <f>IF(AND(K57=0),"(+0%)",(K57-H57)/H57)</f>
        <v>(+0%)</v>
      </c>
      <c r="M57" s="73"/>
      <c r="N57" s="69">
        <v>0</v>
      </c>
      <c r="O57" s="70" t="str">
        <f>IF(AND(N57=0),"(+0%)",(N57-K57)/K57)</f>
        <v>(+0%)</v>
      </c>
    </row>
    <row r="58" spans="1:15" ht="15">
      <c r="A58" s="9" t="s">
        <v>4</v>
      </c>
      <c r="B58" s="69">
        <f>'[1]Sheet1'!$P$22</f>
        <v>661058.38</v>
      </c>
      <c r="C58" s="70">
        <f>IF(AND(B58=0),"(+0%)",(B58-N51)/N51)</f>
        <v>0.10261693274889239</v>
      </c>
      <c r="D58" s="71"/>
      <c r="E58" s="96">
        <f>'[2]Sheet1'!$D$23</f>
        <v>611205.65</v>
      </c>
      <c r="F58" s="70">
        <f>IF(AND(E58=0),"(+0%)",(E58-B58)/B58)</f>
        <v>-0.07541350583892452</v>
      </c>
      <c r="G58" s="71"/>
      <c r="H58" s="96">
        <f>'[2]Sheet1'!$J$23</f>
        <v>0</v>
      </c>
      <c r="I58" s="70" t="str">
        <f>IF(AND(H58=0),"(+0%)",(H58-E58)/E58)</f>
        <v>(+0%)</v>
      </c>
      <c r="J58" s="71"/>
      <c r="K58" s="96">
        <f>'[2]Sheet1'!$P$23</f>
        <v>0</v>
      </c>
      <c r="L58" s="72" t="str">
        <f>IF(AND(K58=0),"(+0%)",(K58-H58)/H58)</f>
        <v>(+0%)</v>
      </c>
      <c r="M58" s="73"/>
      <c r="N58" s="69">
        <v>0</v>
      </c>
      <c r="O58" s="70" t="str">
        <f>IF(AND(N58=0),"(+0%)",(N58-K58)/K58)</f>
        <v>(+0%)</v>
      </c>
    </row>
    <row r="59" spans="1:15" ht="15">
      <c r="A59" s="9" t="s">
        <v>5</v>
      </c>
      <c r="B59" s="69">
        <f>'[1]Sheet1'!$Q$22</f>
        <v>298939.29</v>
      </c>
      <c r="C59" s="70">
        <f>IF(AND(B59=0),"(+0%)",(B59-N52)/N52)</f>
        <v>0.13479704303697826</v>
      </c>
      <c r="D59" s="71"/>
      <c r="E59" s="96">
        <f>'[2]Sheet1'!$E$23</f>
        <v>272589.06</v>
      </c>
      <c r="F59" s="70">
        <f>IF(AND(E59=0),"(+0%)",(E59-B59)/B59)</f>
        <v>-0.08814575695285816</v>
      </c>
      <c r="G59" s="71"/>
      <c r="H59" s="96">
        <f>'[2]Sheet1'!$K$23</f>
        <v>0</v>
      </c>
      <c r="I59" s="70" t="str">
        <f>IF(AND(H59=0),"(+0%)",(H59-E59)/E59)</f>
        <v>(+0%)</v>
      </c>
      <c r="J59" s="71"/>
      <c r="K59" s="96">
        <f>'[2]Sheet1'!$Q$23</f>
        <v>0</v>
      </c>
      <c r="L59" s="72" t="str">
        <f>IF(AND(K59=0),"(+0%)",(K59-H59)/H59)</f>
        <v>(+0%)</v>
      </c>
      <c r="M59" s="73"/>
      <c r="N59" s="69">
        <v>0</v>
      </c>
      <c r="O59" s="70" t="str">
        <f>IF(AND(N59=0),"(+0%)",(N59-K59)/K59)</f>
        <v>(+0%)</v>
      </c>
    </row>
    <row r="60" spans="1:15" ht="15">
      <c r="A60" s="68" t="s">
        <v>6</v>
      </c>
      <c r="B60" s="74">
        <f>SUM(B56:B59)</f>
        <v>1665439.01</v>
      </c>
      <c r="C60" s="75">
        <f>IF((B60=0),"(+0%)",IF((B57=0),((B56-N49)/N49),IF((B58=0),((B56+B57)-(N49+N50))/(N49+N50),IF((B59=0),((B56+B57+B58)-(N49+N50+N51))/(N49+N50+N51),(B60-N53)/N53))))</f>
        <v>0.1706888547520561</v>
      </c>
      <c r="D60" s="76"/>
      <c r="E60" s="74">
        <f>SUM(E56:E59)</f>
        <v>1627343.46</v>
      </c>
      <c r="F60" s="75">
        <f>IF((E60=0),"(+0%)",IF((E57=0),((E56-B56)/B56),IF((E58=0),((E56+E57)-(B56+B57))/(B56+B57),IF((E59=0),((E56+E57+E58)-(B56+B57+B58))/(B56+B57+B58),(E60-B60)/B60))))</f>
        <v>-0.022874178982993827</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14.xml><?xml version="1.0" encoding="utf-8"?>
<worksheet xmlns="http://schemas.openxmlformats.org/spreadsheetml/2006/main" xmlns:r="http://schemas.openxmlformats.org/officeDocument/2006/relationships">
  <dimension ref="A1:Y60"/>
  <sheetViews>
    <sheetView zoomScaleSheetLayoutView="100" workbookViewId="0" topLeftCell="A34">
      <selection activeCell="B60" sqref="B60"/>
    </sheetView>
  </sheetViews>
  <sheetFormatPr defaultColWidth="9.140625" defaultRowHeight="12.75"/>
  <cols>
    <col min="1" max="1" width="12.7109375" style="0" bestFit="1" customWidth="1"/>
    <col min="2" max="2" width="11.57421875" style="0" bestFit="1" customWidth="1"/>
    <col min="3" max="3" width="9.8515625" style="0" bestFit="1" customWidth="1"/>
    <col min="4" max="4" width="4.8515625" style="0" customWidth="1"/>
    <col min="5" max="5" width="11.421875" style="0" customWidth="1"/>
    <col min="6" max="6" width="11.00390625" style="0" customWidth="1"/>
    <col min="7" max="7" width="4.8515625" style="0" customWidth="1"/>
    <col min="8" max="8" width="11.57421875" style="0" bestFit="1" customWidth="1"/>
    <col min="9" max="9" width="11.140625" style="0" customWidth="1"/>
    <col min="10" max="10" width="4.8515625" style="0" customWidth="1"/>
    <col min="11" max="11" width="11.57421875" style="0" bestFit="1" customWidth="1"/>
    <col min="12" max="12" width="9.8515625" style="0" bestFit="1" customWidth="1"/>
    <col min="13" max="13" width="4.8515625" style="0" customWidth="1"/>
    <col min="14" max="14" width="11.57421875" style="0" bestFit="1" customWidth="1"/>
    <col min="15" max="15" width="9.8515625" style="0" bestFit="1" customWidth="1"/>
  </cols>
  <sheetData>
    <row r="1" spans="1:15" ht="18">
      <c r="A1" s="39" t="s">
        <v>36</v>
      </c>
      <c r="B1" s="39"/>
      <c r="C1" s="39"/>
      <c r="D1" s="39"/>
      <c r="E1" s="39"/>
      <c r="F1" s="39"/>
      <c r="G1" s="39"/>
      <c r="H1" s="39"/>
      <c r="I1" s="39"/>
      <c r="J1" s="39"/>
      <c r="K1" s="39"/>
      <c r="L1" s="39"/>
      <c r="M1" s="39"/>
      <c r="N1" s="39"/>
      <c r="O1" s="39"/>
    </row>
    <row r="2" spans="1:15" ht="15">
      <c r="A2" s="40" t="s">
        <v>1</v>
      </c>
      <c r="B2" s="40"/>
      <c r="C2" s="40"/>
      <c r="D2" s="40"/>
      <c r="E2" s="40"/>
      <c r="F2" s="40"/>
      <c r="G2" s="40"/>
      <c r="H2" s="40"/>
      <c r="I2" s="40"/>
      <c r="J2" s="40"/>
      <c r="K2" s="40"/>
      <c r="L2" s="40"/>
      <c r="M2" s="40"/>
      <c r="N2" s="40"/>
      <c r="O2" s="40"/>
    </row>
    <row r="3" spans="1:15" ht="15">
      <c r="A3" s="40"/>
      <c r="B3" s="40"/>
      <c r="C3" s="40"/>
      <c r="D3" s="40"/>
      <c r="E3" s="40"/>
      <c r="F3" s="40"/>
      <c r="G3" s="40"/>
      <c r="H3" s="40"/>
      <c r="I3" s="40"/>
      <c r="J3" s="40"/>
      <c r="K3" s="40"/>
      <c r="L3" s="40"/>
      <c r="M3" s="40"/>
      <c r="N3" s="40"/>
      <c r="O3" s="40"/>
    </row>
    <row r="4" spans="1:15" ht="30">
      <c r="A4" s="41" t="s">
        <v>35</v>
      </c>
      <c r="B4" s="41"/>
      <c r="C4" s="42"/>
      <c r="D4" s="42"/>
      <c r="E4" s="42"/>
      <c r="F4" s="42"/>
      <c r="G4" s="42"/>
      <c r="H4" s="40"/>
      <c r="I4" s="40"/>
      <c r="J4" s="40"/>
      <c r="K4" s="40"/>
      <c r="L4" s="40"/>
      <c r="M4" s="40"/>
      <c r="N4" s="40"/>
      <c r="O4" s="40"/>
    </row>
    <row r="5" spans="1:15" ht="15">
      <c r="A5" s="41"/>
      <c r="B5" s="41"/>
      <c r="C5" s="42"/>
      <c r="D5" s="42"/>
      <c r="E5" s="42"/>
      <c r="F5" s="42"/>
      <c r="G5" s="42"/>
      <c r="H5" s="43"/>
      <c r="I5" s="43"/>
      <c r="J5" s="43"/>
      <c r="K5" s="43"/>
      <c r="L5" s="43"/>
      <c r="M5" s="43"/>
      <c r="N5" s="43"/>
      <c r="O5" s="43"/>
    </row>
    <row r="6" spans="1:15" ht="15.75">
      <c r="A6" s="44">
        <v>1987</v>
      </c>
      <c r="B6" s="44"/>
      <c r="C6" s="44"/>
      <c r="D6" s="45"/>
      <c r="E6" s="44">
        <v>1988</v>
      </c>
      <c r="F6" s="44"/>
      <c r="G6" s="45"/>
      <c r="H6" s="44">
        <v>1989</v>
      </c>
      <c r="I6" s="44"/>
      <c r="J6" s="45"/>
      <c r="K6" s="44">
        <v>1990</v>
      </c>
      <c r="L6" s="44"/>
      <c r="M6" s="45"/>
      <c r="N6" s="44">
        <v>1991</v>
      </c>
      <c r="O6" s="44"/>
    </row>
    <row r="7" spans="1:15" ht="15">
      <c r="A7" s="43" t="s">
        <v>2</v>
      </c>
      <c r="B7" s="46"/>
      <c r="C7" s="47"/>
      <c r="D7" s="43"/>
      <c r="E7" s="46">
        <v>0</v>
      </c>
      <c r="F7" s="47"/>
      <c r="G7" s="43"/>
      <c r="H7" s="46">
        <v>0</v>
      </c>
      <c r="I7" s="47" t="s">
        <v>24</v>
      </c>
      <c r="J7" s="43"/>
      <c r="K7" s="46">
        <v>0</v>
      </c>
      <c r="L7" s="47" t="s">
        <v>24</v>
      </c>
      <c r="M7" s="43"/>
      <c r="N7" s="46">
        <v>0</v>
      </c>
      <c r="O7" s="47" t="s">
        <v>24</v>
      </c>
    </row>
    <row r="8" spans="1:15" ht="15">
      <c r="A8" s="43" t="s">
        <v>3</v>
      </c>
      <c r="B8" s="46"/>
      <c r="C8" s="47"/>
      <c r="D8" s="43"/>
      <c r="E8" s="46">
        <v>0</v>
      </c>
      <c r="F8" s="47"/>
      <c r="G8" s="43"/>
      <c r="H8" s="46">
        <v>0</v>
      </c>
      <c r="I8" s="47" t="s">
        <v>24</v>
      </c>
      <c r="J8" s="43"/>
      <c r="K8" s="46">
        <v>0</v>
      </c>
      <c r="L8" s="47" t="s">
        <v>24</v>
      </c>
      <c r="M8" s="43"/>
      <c r="N8" s="46">
        <v>0</v>
      </c>
      <c r="O8" s="47" t="s">
        <v>24</v>
      </c>
    </row>
    <row r="9" spans="1:15" ht="15">
      <c r="A9" s="43" t="s">
        <v>4</v>
      </c>
      <c r="B9" s="46">
        <v>0</v>
      </c>
      <c r="C9" s="47"/>
      <c r="D9" s="43"/>
      <c r="E9" s="46">
        <v>0</v>
      </c>
      <c r="F9" s="47" t="s">
        <v>24</v>
      </c>
      <c r="G9" s="43"/>
      <c r="H9" s="46">
        <v>0</v>
      </c>
      <c r="I9" s="47" t="s">
        <v>24</v>
      </c>
      <c r="J9" s="43"/>
      <c r="K9" s="46">
        <v>0</v>
      </c>
      <c r="L9" s="47" t="s">
        <v>24</v>
      </c>
      <c r="M9" s="43"/>
      <c r="N9" s="46">
        <v>0</v>
      </c>
      <c r="O9" s="47" t="s">
        <v>24</v>
      </c>
    </row>
    <row r="10" spans="1:15" ht="15">
      <c r="A10" s="43" t="s">
        <v>5</v>
      </c>
      <c r="B10" s="46">
        <v>0</v>
      </c>
      <c r="C10" s="47"/>
      <c r="D10" s="43"/>
      <c r="E10" s="46">
        <v>0</v>
      </c>
      <c r="F10" s="47" t="s">
        <v>24</v>
      </c>
      <c r="G10" s="43"/>
      <c r="H10" s="46">
        <v>0</v>
      </c>
      <c r="I10" s="47" t="s">
        <v>24</v>
      </c>
      <c r="J10" s="43"/>
      <c r="K10" s="46">
        <v>0</v>
      </c>
      <c r="L10" s="47" t="s">
        <v>24</v>
      </c>
      <c r="M10" s="43"/>
      <c r="N10" s="46">
        <v>0</v>
      </c>
      <c r="O10" s="47" t="s">
        <v>24</v>
      </c>
    </row>
    <row r="11" spans="1:15" ht="15">
      <c r="A11" s="48" t="s">
        <v>6</v>
      </c>
      <c r="B11" s="49">
        <v>0</v>
      </c>
      <c r="C11" s="50"/>
      <c r="D11" s="51"/>
      <c r="E11" s="49">
        <v>0</v>
      </c>
      <c r="F11" s="50" t="s">
        <v>24</v>
      </c>
      <c r="G11" s="51"/>
      <c r="H11" s="49">
        <v>0</v>
      </c>
      <c r="I11" s="50" t="s">
        <v>24</v>
      </c>
      <c r="J11" s="52"/>
      <c r="K11" s="53">
        <v>0</v>
      </c>
      <c r="L11" s="50" t="s">
        <v>24</v>
      </c>
      <c r="M11" s="52"/>
      <c r="N11" s="53">
        <v>0</v>
      </c>
      <c r="O11" s="58" t="s">
        <v>24</v>
      </c>
    </row>
    <row r="12" spans="1:15" ht="15">
      <c r="A12" s="43"/>
      <c r="B12" s="43"/>
      <c r="C12" s="43"/>
      <c r="D12" s="43"/>
      <c r="E12" s="43"/>
      <c r="F12" s="43"/>
      <c r="G12" s="43"/>
      <c r="H12" s="43"/>
      <c r="I12" s="43"/>
      <c r="J12" s="43"/>
      <c r="K12" s="43"/>
      <c r="L12" s="43"/>
      <c r="M12" s="43"/>
      <c r="N12" s="56"/>
      <c r="O12" s="43"/>
    </row>
    <row r="13" spans="1:15" ht="15.75">
      <c r="A13" s="44">
        <v>1992</v>
      </c>
      <c r="B13" s="44"/>
      <c r="C13" s="44"/>
      <c r="D13" s="45"/>
      <c r="E13" s="44">
        <v>1993</v>
      </c>
      <c r="F13" s="44"/>
      <c r="G13" s="45"/>
      <c r="H13" s="44">
        <v>1994</v>
      </c>
      <c r="I13" s="44"/>
      <c r="J13" s="45"/>
      <c r="K13" s="44">
        <v>1995</v>
      </c>
      <c r="L13" s="44"/>
      <c r="M13" s="45"/>
      <c r="N13" s="44">
        <v>1996</v>
      </c>
      <c r="O13" s="44"/>
    </row>
    <row r="14" spans="1:15" ht="15">
      <c r="A14" s="43" t="s">
        <v>2</v>
      </c>
      <c r="B14" s="46">
        <v>0</v>
      </c>
      <c r="C14" s="47" t="s">
        <v>24</v>
      </c>
      <c r="D14" s="43"/>
      <c r="E14" s="46">
        <v>0</v>
      </c>
      <c r="F14" s="47" t="s">
        <v>24</v>
      </c>
      <c r="G14" s="43"/>
      <c r="H14" s="46">
        <v>0</v>
      </c>
      <c r="I14" s="47" t="s">
        <v>24</v>
      </c>
      <c r="J14" s="43"/>
      <c r="K14" s="46">
        <v>0</v>
      </c>
      <c r="L14" s="47" t="s">
        <v>24</v>
      </c>
      <c r="M14" s="43"/>
      <c r="N14" s="46">
        <v>0</v>
      </c>
      <c r="O14" s="54" t="s">
        <v>24</v>
      </c>
    </row>
    <row r="15" spans="1:15" ht="15">
      <c r="A15" s="43" t="s">
        <v>3</v>
      </c>
      <c r="B15" s="46">
        <v>0</v>
      </c>
      <c r="C15" s="47" t="s">
        <v>24</v>
      </c>
      <c r="D15" s="43"/>
      <c r="E15" s="46">
        <v>0</v>
      </c>
      <c r="F15" s="47" t="s">
        <v>24</v>
      </c>
      <c r="G15" s="43"/>
      <c r="H15" s="46">
        <v>0</v>
      </c>
      <c r="I15" s="47" t="s">
        <v>24</v>
      </c>
      <c r="J15" s="43"/>
      <c r="K15" s="46">
        <v>0</v>
      </c>
      <c r="L15" s="47" t="s">
        <v>24</v>
      </c>
      <c r="M15" s="43"/>
      <c r="N15" s="46">
        <v>0</v>
      </c>
      <c r="O15" s="54" t="s">
        <v>24</v>
      </c>
    </row>
    <row r="16" spans="1:15" ht="15">
      <c r="A16" s="43" t="s">
        <v>4</v>
      </c>
      <c r="B16" s="46">
        <v>0</v>
      </c>
      <c r="C16" s="47" t="s">
        <v>24</v>
      </c>
      <c r="D16" s="43"/>
      <c r="E16" s="46">
        <v>0</v>
      </c>
      <c r="F16" s="47" t="s">
        <v>24</v>
      </c>
      <c r="G16" s="43"/>
      <c r="H16" s="46">
        <v>0</v>
      </c>
      <c r="I16" s="47" t="s">
        <v>24</v>
      </c>
      <c r="J16" s="43"/>
      <c r="K16" s="46">
        <v>0</v>
      </c>
      <c r="L16" s="47" t="s">
        <v>24</v>
      </c>
      <c r="M16" s="43"/>
      <c r="N16" s="46">
        <v>0</v>
      </c>
      <c r="O16" s="54" t="s">
        <v>24</v>
      </c>
    </row>
    <row r="17" spans="1:15" ht="15">
      <c r="A17" s="43" t="s">
        <v>5</v>
      </c>
      <c r="B17" s="46">
        <v>0</v>
      </c>
      <c r="C17" s="47" t="s">
        <v>24</v>
      </c>
      <c r="D17" s="43"/>
      <c r="E17" s="46">
        <v>0</v>
      </c>
      <c r="F17" s="47" t="s">
        <v>24</v>
      </c>
      <c r="G17" s="43"/>
      <c r="H17" s="46">
        <v>0</v>
      </c>
      <c r="I17" s="47" t="s">
        <v>24</v>
      </c>
      <c r="J17" s="43"/>
      <c r="K17" s="46">
        <v>0</v>
      </c>
      <c r="L17" s="47" t="s">
        <v>24</v>
      </c>
      <c r="M17" s="43"/>
      <c r="N17" s="46">
        <v>0</v>
      </c>
      <c r="O17" s="54" t="s">
        <v>24</v>
      </c>
    </row>
    <row r="18" spans="1:15" ht="15">
      <c r="A18" s="48" t="s">
        <v>6</v>
      </c>
      <c r="B18" s="49">
        <v>0</v>
      </c>
      <c r="C18" s="50" t="s">
        <v>24</v>
      </c>
      <c r="D18" s="51"/>
      <c r="E18" s="49">
        <v>0</v>
      </c>
      <c r="F18" s="50" t="s">
        <v>24</v>
      </c>
      <c r="G18" s="51"/>
      <c r="H18" s="49">
        <v>0</v>
      </c>
      <c r="I18" s="50" t="s">
        <v>24</v>
      </c>
      <c r="J18" s="51"/>
      <c r="K18" s="38">
        <v>0</v>
      </c>
      <c r="L18" s="55" t="s">
        <v>24</v>
      </c>
      <c r="M18" s="51"/>
      <c r="N18" s="49">
        <v>0</v>
      </c>
      <c r="O18" s="57" t="s">
        <v>24</v>
      </c>
    </row>
    <row r="19" spans="1:15" ht="15">
      <c r="A19" s="43"/>
      <c r="B19" s="43"/>
      <c r="C19" s="43"/>
      <c r="D19" s="43"/>
      <c r="E19" s="43"/>
      <c r="F19" s="43"/>
      <c r="G19" s="43"/>
      <c r="H19" s="43"/>
      <c r="I19" s="43"/>
      <c r="J19" s="43"/>
      <c r="K19" s="43"/>
      <c r="L19" s="43"/>
      <c r="M19" s="43"/>
      <c r="N19" s="43"/>
      <c r="O19" s="43"/>
    </row>
    <row r="20" spans="1:15" ht="15.75">
      <c r="A20" s="44">
        <v>1997</v>
      </c>
      <c r="B20" s="44"/>
      <c r="C20" s="44"/>
      <c r="D20" s="45"/>
      <c r="E20" s="44">
        <v>1998</v>
      </c>
      <c r="F20" s="44"/>
      <c r="G20" s="45"/>
      <c r="H20" s="44">
        <v>1999</v>
      </c>
      <c r="I20" s="44"/>
      <c r="J20" s="45"/>
      <c r="K20" s="44">
        <v>2000</v>
      </c>
      <c r="L20" s="44"/>
      <c r="M20" s="45"/>
      <c r="N20" s="44">
        <v>2001</v>
      </c>
      <c r="O20" s="44"/>
    </row>
    <row r="21" spans="1:15" ht="15">
      <c r="A21" s="43" t="s">
        <v>2</v>
      </c>
      <c r="B21" s="46">
        <v>0</v>
      </c>
      <c r="C21" s="54" t="s">
        <v>24</v>
      </c>
      <c r="D21" s="43"/>
      <c r="E21" s="46">
        <v>0</v>
      </c>
      <c r="F21" s="54" t="s">
        <v>24</v>
      </c>
      <c r="G21" s="43"/>
      <c r="H21" s="46">
        <v>0</v>
      </c>
      <c r="I21" s="54" t="s">
        <v>24</v>
      </c>
      <c r="J21" s="43"/>
      <c r="K21" s="13">
        <v>5057.35</v>
      </c>
      <c r="L21" s="14" t="str">
        <f>IF(OR(K21=0,H21=0),"(+0%)",(K21-H21)/H21)</f>
        <v>(+0%)</v>
      </c>
      <c r="M21" s="9"/>
      <c r="N21" s="13">
        <v>4052.41</v>
      </c>
      <c r="O21" s="27">
        <f>IF(AND(N21=0),"(+0%)",(N21-K21)/K21)</f>
        <v>-0.19870880994987503</v>
      </c>
    </row>
    <row r="22" spans="1:15" ht="15">
      <c r="A22" s="43" t="s">
        <v>3</v>
      </c>
      <c r="B22" s="46">
        <v>0</v>
      </c>
      <c r="C22" s="54" t="s">
        <v>24</v>
      </c>
      <c r="D22" s="43"/>
      <c r="E22" s="46">
        <v>0</v>
      </c>
      <c r="F22" s="54" t="s">
        <v>24</v>
      </c>
      <c r="G22" s="43"/>
      <c r="H22" s="46">
        <v>0</v>
      </c>
      <c r="I22" s="54" t="s">
        <v>24</v>
      </c>
      <c r="J22" s="43"/>
      <c r="K22" s="13">
        <v>13841.85</v>
      </c>
      <c r="L22" s="14" t="str">
        <f>IF(OR(K22=0,H22=0),"(+0%)",(K22-H22)/H22)</f>
        <v>(+0%)</v>
      </c>
      <c r="M22" s="9"/>
      <c r="N22" s="13">
        <v>13377.8</v>
      </c>
      <c r="O22" s="27">
        <f>IF(AND(N22=0),"(+0%)",(N22-K22)/K22)</f>
        <v>-0.03352514295415722</v>
      </c>
    </row>
    <row r="23" spans="1:15" ht="15">
      <c r="A23" s="43" t="s">
        <v>4</v>
      </c>
      <c r="B23" s="46">
        <v>0</v>
      </c>
      <c r="C23" s="54" t="s">
        <v>24</v>
      </c>
      <c r="D23" s="43"/>
      <c r="E23" s="46">
        <v>0</v>
      </c>
      <c r="F23" s="54" t="s">
        <v>24</v>
      </c>
      <c r="G23" s="43"/>
      <c r="H23" s="46">
        <v>0</v>
      </c>
      <c r="I23" s="54" t="s">
        <v>24</v>
      </c>
      <c r="J23" s="43"/>
      <c r="K23" s="13">
        <v>36680.63</v>
      </c>
      <c r="L23" s="14" t="str">
        <f>IF(OR(K23=0,H23=0),"(+0%)",(K23-H23)/H23)</f>
        <v>(+0%)</v>
      </c>
      <c r="M23" s="9"/>
      <c r="N23" s="13">
        <v>39412.33</v>
      </c>
      <c r="O23" s="27">
        <f>IF(AND(N23=0),"(+0%)",(N23-K23)/K23)</f>
        <v>0.07447254859035966</v>
      </c>
    </row>
    <row r="24" spans="1:15" ht="15">
      <c r="A24" s="43" t="s">
        <v>5</v>
      </c>
      <c r="B24" s="46">
        <v>0</v>
      </c>
      <c r="C24" s="54" t="s">
        <v>24</v>
      </c>
      <c r="D24" s="43"/>
      <c r="E24" s="46">
        <v>0</v>
      </c>
      <c r="F24" s="54" t="s">
        <v>24</v>
      </c>
      <c r="G24" s="43"/>
      <c r="H24" s="46">
        <v>0</v>
      </c>
      <c r="I24" s="54" t="s">
        <v>24</v>
      </c>
      <c r="J24" s="43"/>
      <c r="K24" s="13">
        <v>5734.06</v>
      </c>
      <c r="L24" s="14" t="str">
        <f>IF(OR(K24=0,H24=0),"(+0%)",(K24-H24)/H24)</f>
        <v>(+0%)</v>
      </c>
      <c r="M24" s="9"/>
      <c r="N24" s="13">
        <v>5594.92</v>
      </c>
      <c r="O24" s="27">
        <f>IF(AND(N24=0),"(+0%)",(N24-K24)/K24)</f>
        <v>-0.024265529136423464</v>
      </c>
    </row>
    <row r="25" spans="1:15" ht="15">
      <c r="A25" s="48" t="s">
        <v>6</v>
      </c>
      <c r="B25" s="49">
        <v>0</v>
      </c>
      <c r="C25" s="55" t="s">
        <v>24</v>
      </c>
      <c r="D25" s="51"/>
      <c r="E25" s="49">
        <v>0</v>
      </c>
      <c r="F25" s="55" t="s">
        <v>24</v>
      </c>
      <c r="G25" s="51"/>
      <c r="H25" s="49">
        <v>0</v>
      </c>
      <c r="I25" s="55" t="s">
        <v>24</v>
      </c>
      <c r="J25" s="51"/>
      <c r="K25" s="16">
        <f>SUM(K21:K24)</f>
        <v>61313.89</v>
      </c>
      <c r="L25" s="17" t="str">
        <f>IF(OR(K25=0,H25=0),"(+0%)",(K25-H25)/H25)</f>
        <v>(+0%)</v>
      </c>
      <c r="M25" s="18"/>
      <c r="N25" s="16">
        <f>SUM(N21:N24)</f>
        <v>62437.46</v>
      </c>
      <c r="O25" s="34">
        <f>IF((N25=0),"(+0%)",IF((N22=0),((N21-K21)/K21),IF((N23=0),((N21+N22)-(K21+K22))/(K21+K22),IF((N24=0),((N21+N22+N23)-(K21+K22+K23))/(K21+K22+K23),(N25-K25)/K25))))</f>
        <v>0.018324885274772156</v>
      </c>
    </row>
    <row r="26" spans="1:15" ht="15">
      <c r="A26" s="43"/>
      <c r="B26" s="43"/>
      <c r="C26" s="43"/>
      <c r="D26" s="43"/>
      <c r="E26" s="43"/>
      <c r="F26" s="43"/>
      <c r="G26" s="43"/>
      <c r="H26" s="43"/>
      <c r="I26" s="43"/>
      <c r="J26" s="43"/>
      <c r="K26" s="37"/>
      <c r="L26" s="37"/>
      <c r="M26" s="37"/>
      <c r="N26" s="43"/>
      <c r="O26" s="43"/>
    </row>
    <row r="27" spans="1:15" ht="15.75">
      <c r="A27" s="44">
        <v>2002</v>
      </c>
      <c r="B27" s="44"/>
      <c r="C27" s="44"/>
      <c r="D27" s="45"/>
      <c r="E27" s="44">
        <v>2003</v>
      </c>
      <c r="F27" s="44"/>
      <c r="G27" s="45"/>
      <c r="H27" s="44">
        <v>2004</v>
      </c>
      <c r="I27" s="44"/>
      <c r="J27" s="45"/>
      <c r="K27" s="44">
        <v>2005</v>
      </c>
      <c r="L27" s="44"/>
      <c r="M27" s="45"/>
      <c r="N27" s="44">
        <v>2006</v>
      </c>
      <c r="O27" s="44"/>
    </row>
    <row r="28" spans="1:15" ht="15">
      <c r="A28" s="43" t="s">
        <v>2</v>
      </c>
      <c r="B28" s="13">
        <v>3890.78</v>
      </c>
      <c r="C28" s="27">
        <f>IF(AND(B28=0),"(+0%)",(B28-N21)/N21)</f>
        <v>-0.03988490799302135</v>
      </c>
      <c r="D28" s="9"/>
      <c r="E28" s="13">
        <v>4058.31</v>
      </c>
      <c r="F28" s="27">
        <f>IF(AND(E28=0),"(+0%)",(E28-B28)/B28)</f>
        <v>0.04305820426752469</v>
      </c>
      <c r="G28" s="9"/>
      <c r="H28" s="13">
        <v>3606.68</v>
      </c>
      <c r="I28" s="27">
        <f>IF(AND(H28=0),"(+0%)",(H28-E28)/E28)</f>
        <v>-0.11128523942232114</v>
      </c>
      <c r="J28" s="43"/>
      <c r="K28" s="46">
        <v>3805.67</v>
      </c>
      <c r="L28" s="54">
        <f>IF(AND(K28=0),"(+0%)",(K28-H28)/H28)</f>
        <v>0.05517262413077962</v>
      </c>
      <c r="M28" s="43"/>
      <c r="N28" s="46">
        <v>3747.91</v>
      </c>
      <c r="O28" s="54">
        <f>IF(AND(N28=0),"(+0%)",(N28-K28)/K28)</f>
        <v>-0.0151773537905284</v>
      </c>
    </row>
    <row r="29" spans="1:15" ht="15">
      <c r="A29" s="43" t="s">
        <v>3</v>
      </c>
      <c r="B29" s="13">
        <v>11182.53</v>
      </c>
      <c r="C29" s="27">
        <f>IF(AND(B29=0),"(+0%)",(B29-N22)/N22)</f>
        <v>-0.16409798322594138</v>
      </c>
      <c r="D29" s="9"/>
      <c r="E29" s="13">
        <v>11065.15</v>
      </c>
      <c r="F29" s="27">
        <f>IF(AND(E29=0),"(+0%)",(E29-B29)/B29)</f>
        <v>-0.010496730167502435</v>
      </c>
      <c r="G29" s="9"/>
      <c r="H29" s="13">
        <v>11563.71</v>
      </c>
      <c r="I29" s="27">
        <f>IF(AND(H29=0),"(+0%)",(H29-E29)/E29)</f>
        <v>0.045056777359547724</v>
      </c>
      <c r="J29" s="43"/>
      <c r="K29" s="46">
        <v>11880.04</v>
      </c>
      <c r="L29" s="54">
        <f>IF(AND(K29=0),"(+0%)",(K29-H29)/H29)</f>
        <v>0.027355407563835636</v>
      </c>
      <c r="M29" s="43"/>
      <c r="N29" s="46">
        <v>12890.84</v>
      </c>
      <c r="O29" s="54">
        <f>IF(AND(N29=0),"(+0%)",(N29-K29)/K29)</f>
        <v>0.0850838886064356</v>
      </c>
    </row>
    <row r="30" spans="1:15" ht="15">
      <c r="A30" s="43" t="s">
        <v>4</v>
      </c>
      <c r="B30" s="13">
        <v>37374.54</v>
      </c>
      <c r="C30" s="27">
        <f>IF(AND(B30=0),"(+0%)",(B30-N23)/N23)</f>
        <v>-0.051704377792431984</v>
      </c>
      <c r="D30" s="9"/>
      <c r="E30" s="13">
        <v>31788.14</v>
      </c>
      <c r="F30" s="27">
        <f>IF(AND(E30=0),"(+0%)",(E30-B30)/B30)</f>
        <v>-0.1494707359608975</v>
      </c>
      <c r="G30" s="9"/>
      <c r="H30" s="13">
        <v>34770.07</v>
      </c>
      <c r="I30" s="27">
        <f>IF(AND(H30=0),"(+0%)",(H30-E30)/E30)</f>
        <v>0.09380636929370514</v>
      </c>
      <c r="J30" s="43"/>
      <c r="K30" s="46">
        <v>35818.41</v>
      </c>
      <c r="L30" s="54">
        <f>IF(AND(K30=0),"(+0%)",(K30-H30)/H30)</f>
        <v>0.030150643930253917</v>
      </c>
      <c r="M30" s="43"/>
      <c r="N30" s="46">
        <v>34916.93</v>
      </c>
      <c r="O30" s="54">
        <f>IF(AND(N30=0),"(+0%)",(N30-K30)/K30)</f>
        <v>-0.02516806301563925</v>
      </c>
    </row>
    <row r="31" spans="1:15" ht="15">
      <c r="A31" s="43" t="s">
        <v>5</v>
      </c>
      <c r="B31" s="13">
        <v>5238.48</v>
      </c>
      <c r="C31" s="27">
        <f>IF(AND(B31=0),"(+0%)",(B31-N24)/N24)</f>
        <v>-0.06370779206851938</v>
      </c>
      <c r="D31" s="9"/>
      <c r="E31" s="13">
        <v>4799.23</v>
      </c>
      <c r="F31" s="27">
        <f>IF(AND(E31=0),"(+0%)",(E31-B31)/B31)</f>
        <v>-0.0838506589697775</v>
      </c>
      <c r="G31" s="9"/>
      <c r="H31" s="13">
        <v>5374.67</v>
      </c>
      <c r="I31" s="27">
        <f>IF(AND(H31=0),"(+0%)",(H31-E31)/E31)</f>
        <v>0.11990256770356923</v>
      </c>
      <c r="J31" s="43"/>
      <c r="K31" s="46">
        <v>6096.36</v>
      </c>
      <c r="L31" s="54">
        <f>IF(AND(K31=0),"(+0%)",(K31-H31)/H31)</f>
        <v>0.13427615090786962</v>
      </c>
      <c r="M31" s="43"/>
      <c r="N31" s="46">
        <v>4978.29</v>
      </c>
      <c r="O31" s="54">
        <f>IF(AND(N31=0),"(+0%)",(N31-K31)/K31)</f>
        <v>-0.18339960238568584</v>
      </c>
    </row>
    <row r="32" spans="1:15" ht="15">
      <c r="A32" s="48" t="s">
        <v>6</v>
      </c>
      <c r="B32" s="16">
        <f>SUM(B28:B31)</f>
        <v>57686.33</v>
      </c>
      <c r="C32" s="29">
        <f>IF((B32=0),"(+0%)",IF((B29=0),((B28-N21)/N21),IF((B30=0),((B28+B29)-(N21+N22))/(N21+N22),IF((B31=0),((B28+B29+B30)-(N21+N22+N23))/(N21+N22+N23),(B32-N25)/N25))))</f>
        <v>-0.07609422292322586</v>
      </c>
      <c r="D32" s="18"/>
      <c r="E32" s="16">
        <f>SUM(E28:E31)</f>
        <v>51710.83</v>
      </c>
      <c r="F32" s="29">
        <f>IF((E32=0),"(+0%)",IF((E29=0),((E28-B28)/B28),IF((E30=0),((E28+E29)-(B28+B29))/(B28+B29),IF((E31=0),((E28+E29+E30)-(B28+B29+B30))/(B28+B29+B30),(E32-B32)/B32))))</f>
        <v>-0.10358606623094241</v>
      </c>
      <c r="G32" s="18"/>
      <c r="H32" s="16">
        <f>SUM(H28:H31)</f>
        <v>55315.13</v>
      </c>
      <c r="I32" s="29">
        <f>IF((H32=0),"(+0%)",IF((H29=0),((H28-E28)/E28),IF((H30=0),((H28+H29)-(E28+E29))/(E28+E29),IF((H31=0),((H28+H29+H30)-(E28+E29+E30))/(E28+E29+E30),(H32-E32)/E32))))</f>
        <v>0.06970106648839315</v>
      </c>
      <c r="J32" s="51"/>
      <c r="K32" s="49">
        <f>SUM(K28:K31)</f>
        <v>57600.48</v>
      </c>
      <c r="L32" s="55">
        <f>IF((K32=0),"(+0%)",IF((K29=0),((K28-H28)/H28),IF((K30=0),((K28+K29)-(H28+H29))/(H28+H29),IF((K31=0),((K28+K29+K30)-(H28+H29+H30))/(H28+H29+H30),(K32-H32)/H32))))</f>
        <v>0.04131509769569385</v>
      </c>
      <c r="M32" s="51"/>
      <c r="N32" s="49">
        <f>SUM(N28:N31)</f>
        <v>56533.97</v>
      </c>
      <c r="O32" s="57">
        <f>IF((N32=0),"(+0%)",IF((N29=0),((N28-K28)/K28),IF((N30=0),((N28+N29)-(K28+K29))/(K28+K29),IF((N31=0),((N28+N29+N30)-(K28+K29+K30))/(K28+K29+K30),(N32-K32)/K32))))</f>
        <v>-0.018515644314075194</v>
      </c>
    </row>
    <row r="33" spans="1:15" ht="15">
      <c r="A33" s="43"/>
      <c r="B33" s="43"/>
      <c r="C33" s="43"/>
      <c r="D33" s="43"/>
      <c r="E33" s="43"/>
      <c r="F33" s="43"/>
      <c r="G33" s="43"/>
      <c r="H33" s="43"/>
      <c r="I33" s="43"/>
      <c r="J33" s="43"/>
      <c r="K33" s="37"/>
      <c r="L33" s="37"/>
      <c r="M33" s="37"/>
      <c r="N33" s="43"/>
      <c r="O33" s="43"/>
    </row>
    <row r="34" spans="1:15" ht="15.75">
      <c r="A34" s="43"/>
      <c r="B34" s="44">
        <v>2007</v>
      </c>
      <c r="C34" s="44"/>
      <c r="D34" s="45"/>
      <c r="E34" s="44">
        <v>2008</v>
      </c>
      <c r="F34" s="44"/>
      <c r="G34" s="45"/>
      <c r="H34" s="44">
        <v>2009</v>
      </c>
      <c r="I34" s="44"/>
      <c r="J34" s="45"/>
      <c r="K34" s="44">
        <v>2010</v>
      </c>
      <c r="L34" s="44"/>
      <c r="M34" s="45"/>
      <c r="N34" s="44">
        <v>2011</v>
      </c>
      <c r="O34" s="44"/>
    </row>
    <row r="35" spans="1:15" ht="15">
      <c r="A35" s="43" t="s">
        <v>2</v>
      </c>
      <c r="B35" s="46">
        <v>4572.17</v>
      </c>
      <c r="C35" s="54">
        <f>IF(AND(B35=0),"(+0%)",(B35-N28)/N28)</f>
        <v>0.2199252383328309</v>
      </c>
      <c r="D35" s="43"/>
      <c r="E35" s="46">
        <v>5105.19</v>
      </c>
      <c r="F35" s="54">
        <f>IF(AND(E35=0),"(+0%)",(E35-B35)/B35)</f>
        <v>0.11657921730819272</v>
      </c>
      <c r="G35" s="43"/>
      <c r="H35" s="46">
        <v>3735.28</v>
      </c>
      <c r="I35" s="54">
        <f>IF(AND(H35=0),"(+0%)",(H35-E35)/E35)</f>
        <v>-0.26833673183564166</v>
      </c>
      <c r="J35" s="43"/>
      <c r="K35" s="46">
        <v>3236.2</v>
      </c>
      <c r="L35" s="54">
        <f>IF(AND(K35=0),"(+0%)",(K35-H35)/H35)</f>
        <v>-0.13361247349596292</v>
      </c>
      <c r="M35" s="37"/>
      <c r="N35" s="46">
        <v>3922.2</v>
      </c>
      <c r="O35" s="54">
        <f>IF(AND(N35=0),"(+0%)",(N35-K35)/K35)</f>
        <v>0.21197701007354305</v>
      </c>
    </row>
    <row r="36" spans="1:15" ht="15">
      <c r="A36" s="43" t="s">
        <v>3</v>
      </c>
      <c r="B36" s="46">
        <v>12853.87</v>
      </c>
      <c r="C36" s="54">
        <f>IF(AND(B36=0),"(+0%)",(B36-N29)/N29)</f>
        <v>-0.0028679279240142103</v>
      </c>
      <c r="D36" s="43"/>
      <c r="E36" s="46">
        <v>13774.95</v>
      </c>
      <c r="F36" s="54">
        <f>IF(AND(E36=0),"(+0%)",(E36-B36)/B36)</f>
        <v>0.07165779644573968</v>
      </c>
      <c r="G36" s="43"/>
      <c r="H36" s="46">
        <v>11682.49</v>
      </c>
      <c r="I36" s="54">
        <f>IF(AND(H36=0),"(+0%)",(H36-E36)/E36)</f>
        <v>-0.15190327369609333</v>
      </c>
      <c r="J36" s="43"/>
      <c r="K36" s="46">
        <v>10891.85</v>
      </c>
      <c r="L36" s="54">
        <f>IF(AND(K36=0),"(+0%)",(K36-H36)/H36)</f>
        <v>-0.06767735303004749</v>
      </c>
      <c r="M36" s="37"/>
      <c r="N36" s="46">
        <v>12411.09</v>
      </c>
      <c r="O36" s="54">
        <f>IF(AND(N36=0),"(+0%)",(N36-K36)/K36)</f>
        <v>0.13948410967833744</v>
      </c>
    </row>
    <row r="37" spans="1:15" ht="15">
      <c r="A37" s="43" t="s">
        <v>4</v>
      </c>
      <c r="B37" s="46">
        <v>35737.75</v>
      </c>
      <c r="C37" s="54">
        <f>IF(AND(B37=0),"(+0%)",(B37-N30)/N30)</f>
        <v>0.023507794070097218</v>
      </c>
      <c r="D37" s="43"/>
      <c r="E37" s="46">
        <v>38957.12</v>
      </c>
      <c r="F37" s="54">
        <f>IF(AND(E37=0),"(+0%)",(E37-B37)/B37)</f>
        <v>0.09008317535379264</v>
      </c>
      <c r="G37" s="43"/>
      <c r="H37" s="46">
        <v>32649.72</v>
      </c>
      <c r="I37" s="54">
        <f>IF(AND(H37=0),"(+0%)",(H37-E37)/E37)</f>
        <v>-0.16190621894020915</v>
      </c>
      <c r="J37" s="43"/>
      <c r="K37" s="46">
        <v>41243.64</v>
      </c>
      <c r="L37" s="54">
        <f>IF(AND(K37=0),"(+0%)",(K37-H37)/H37)</f>
        <v>0.26321573354993544</v>
      </c>
      <c r="M37" s="37"/>
      <c r="N37" s="46">
        <v>46430</v>
      </c>
      <c r="O37" s="54">
        <f>IF(AND(N37=0),"(+0%)",(N37-K37)/K37)</f>
        <v>0.12574932765391222</v>
      </c>
    </row>
    <row r="38" spans="1:15" ht="15">
      <c r="A38" s="43" t="s">
        <v>5</v>
      </c>
      <c r="B38" s="46">
        <v>6880.34</v>
      </c>
      <c r="C38" s="54">
        <f>IF(AND(B38=0),"(+0%)",(B38-N31)/N31)</f>
        <v>0.38206894335203456</v>
      </c>
      <c r="D38" s="43"/>
      <c r="E38" s="46">
        <v>5777.94</v>
      </c>
      <c r="F38" s="54">
        <f>IF(AND(E38=0),"(+0%)",(E38-B38)/B38)</f>
        <v>-0.1602246400613924</v>
      </c>
      <c r="G38" s="43"/>
      <c r="H38" s="46">
        <v>4073.25</v>
      </c>
      <c r="I38" s="54">
        <f>IF(AND(H38=0),"(+0%)",(H38-E38)/E38)</f>
        <v>-0.2950342163470025</v>
      </c>
      <c r="J38" s="43"/>
      <c r="K38" s="46">
        <v>4984.23</v>
      </c>
      <c r="L38" s="54">
        <f>IF(AND(K38=0),"(+0%)",(K38-H38)/H38)</f>
        <v>0.22364941999631732</v>
      </c>
      <c r="M38" s="37"/>
      <c r="N38" s="46">
        <v>5268.15</v>
      </c>
      <c r="O38" s="54">
        <f>IF(AND(N38=0),"(+0%)",(N38-K38)/K38)</f>
        <v>0.05696366339434578</v>
      </c>
    </row>
    <row r="39" spans="1:15" ht="15">
      <c r="A39" s="48" t="s">
        <v>6</v>
      </c>
      <c r="B39" s="49">
        <f>SUM(B35:B38)</f>
        <v>60044.130000000005</v>
      </c>
      <c r="C39" s="55">
        <f>IF((B39=0),"(+0%)",IF((B36=0),((B35-N28)/N28),IF((B37=0),((B35+B36)-(N28+N29))/(N28+N29),IF((B38=0),((B35+B36+B37)-(N28+N29+N30))/(N28+N29+N30),(B39-N32)/N32))))</f>
        <v>0.062089395101741544</v>
      </c>
      <c r="D39" s="51"/>
      <c r="E39" s="49">
        <f>SUM(E35:E38)</f>
        <v>63615.200000000004</v>
      </c>
      <c r="F39" s="55">
        <f>IF((E39=0),"(+0%)",IF((E36=0),((E35-B35)/B35),IF((E37=0),((E35+E36)-(B35+B36))/(B35+B36),IF((E38=0),((E35+E36+E37)-(B35+B36+B37))/(B35+B36+B37),(E39-B39)/B39))))</f>
        <v>0.05947409014003533</v>
      </c>
      <c r="G39" s="51"/>
      <c r="H39" s="49">
        <f>SUM(H35:H38)</f>
        <v>52140.740000000005</v>
      </c>
      <c r="I39" s="55">
        <f>IF((H39=0),"(+0%)",IF((H36=0),((H35-E35)/E35),IF((H37=0),((H35+H36)-(E35+E36))/(E35+E36),IF((H38=0),((H35+H36+H37)-(E35+E36+E37))/(E35+E36+E37),(H39-E39)/E39))))</f>
        <v>-0.1803729297400621</v>
      </c>
      <c r="J39" s="51"/>
      <c r="K39" s="49">
        <f>SUM(K35:K38)</f>
        <v>60355.92</v>
      </c>
      <c r="L39" s="55">
        <f>IF((K39=0),"(+0%)",IF((K36=0),((K35-H35)/H35),IF((K37=0),((K35+K36)-(H35+H36))/(H35+H36),IF((K38=0),((K35+K36+K37)-(H35+H36+H37))/(H35+H36+H37),(K39-H39)/H39))))</f>
        <v>0.15755779453839727</v>
      </c>
      <c r="M39" s="51"/>
      <c r="N39" s="49">
        <f>SUM(N35:N38)</f>
        <v>68031.44</v>
      </c>
      <c r="O39" s="57">
        <f>IF((N39=0),"(+0%)",IF((N36=0),((N35-K35)/K35),IF((N37=0),((N35+N36)-(K35+K36))/(K35+K36),IF((N38=0),((N35+N36+N37)-(K35+K36+K37))/(K35+K36+K37),(N39-K39)/K39))))</f>
        <v>0.12717095522692728</v>
      </c>
    </row>
    <row r="40" spans="1:15" ht="15">
      <c r="A40" s="43"/>
      <c r="B40" s="43"/>
      <c r="C40" s="43"/>
      <c r="D40" s="43"/>
      <c r="E40" s="43"/>
      <c r="F40" s="43"/>
      <c r="G40" s="43"/>
      <c r="H40" s="43"/>
      <c r="I40" s="43"/>
      <c r="J40" s="43"/>
      <c r="K40" s="37"/>
      <c r="L40" s="37"/>
      <c r="M40" s="37"/>
      <c r="N40" s="43"/>
      <c r="O40" s="43"/>
    </row>
    <row r="41" spans="1:15" ht="15.75">
      <c r="A41" s="43"/>
      <c r="B41" s="44">
        <v>2012</v>
      </c>
      <c r="C41" s="44"/>
      <c r="D41" s="45"/>
      <c r="E41" s="44">
        <v>2013</v>
      </c>
      <c r="F41" s="44"/>
      <c r="G41" s="45"/>
      <c r="H41" s="44">
        <v>2014</v>
      </c>
      <c r="I41" s="44"/>
      <c r="J41" s="45"/>
      <c r="K41" s="44">
        <v>2015</v>
      </c>
      <c r="L41" s="44"/>
      <c r="M41" s="45"/>
      <c r="N41" s="44">
        <v>2016</v>
      </c>
      <c r="O41" s="44"/>
    </row>
    <row r="42" spans="1:15" ht="15">
      <c r="A42" s="43" t="s">
        <v>2</v>
      </c>
      <c r="B42" s="46">
        <v>5104.99</v>
      </c>
      <c r="C42" s="54">
        <f>IF(AND(B42=0),"(+0%)",(B42-N35)/N35)</f>
        <v>0.3015628983733619</v>
      </c>
      <c r="D42" s="43"/>
      <c r="E42" s="46">
        <v>6513.54</v>
      </c>
      <c r="F42" s="27">
        <f>IF(AND(E42=0),"(+0%)",(E42-B42)/B42)</f>
        <v>0.27591630933655115</v>
      </c>
      <c r="G42" s="43"/>
      <c r="H42" s="46">
        <v>7235.34</v>
      </c>
      <c r="I42" s="27">
        <f>IF(AND(H42=0),"(+0%)",(H42-E42)/E42)</f>
        <v>0.11081531701655324</v>
      </c>
      <c r="J42" s="43"/>
      <c r="K42" s="46">
        <v>5990.3</v>
      </c>
      <c r="L42" s="27">
        <f>IF(AND(K42=0),"(+0%)",(K42-H42)/H42)</f>
        <v>-0.17207760796313648</v>
      </c>
      <c r="M42" s="37"/>
      <c r="N42" s="46">
        <v>4235.03</v>
      </c>
      <c r="O42" s="27">
        <f>IF(AND(N42=0),"(+0%)",(N42-K42)/K42)</f>
        <v>-0.2930187135869657</v>
      </c>
    </row>
    <row r="43" spans="1:15" ht="15">
      <c r="A43" s="43" t="s">
        <v>3</v>
      </c>
      <c r="B43" s="46">
        <v>15159.55</v>
      </c>
      <c r="C43" s="54">
        <f>IF(AND(B43=0),"(+0%)",(B43-N36)/N36)</f>
        <v>0.22145194338289378</v>
      </c>
      <c r="D43" s="43"/>
      <c r="E43" s="46">
        <v>16321.45</v>
      </c>
      <c r="F43" s="27">
        <f>IF(AND(E43=0),"(+0%)",(E43-B43)/B43)</f>
        <v>0.07664475528627179</v>
      </c>
      <c r="G43" s="43"/>
      <c r="H43" s="46">
        <v>15555.76</v>
      </c>
      <c r="I43" s="27">
        <f>IF(AND(H43=0),"(+0%)",(H43-E43)/E43)</f>
        <v>-0.04691311127381455</v>
      </c>
      <c r="J43" s="43"/>
      <c r="K43" s="46">
        <v>12213.2</v>
      </c>
      <c r="L43" s="27">
        <f>IF(AND(K43=0),"(+0%)",(K43-H43)/H43)</f>
        <v>-0.2148760330578512</v>
      </c>
      <c r="M43" s="37"/>
      <c r="N43" s="46">
        <v>15958.45</v>
      </c>
      <c r="O43" s="27">
        <f>IF(AND(N43=0),"(+0%)",(N43-K43)/K43)</f>
        <v>0.30665591327416236</v>
      </c>
    </row>
    <row r="44" spans="1:15" ht="15">
      <c r="A44" s="43" t="s">
        <v>4</v>
      </c>
      <c r="B44" s="46">
        <v>48204.98</v>
      </c>
      <c r="C44" s="54">
        <f>IF(AND(B44=0),"(+0%)",(B44-N37)/N37)</f>
        <v>0.03822916217962531</v>
      </c>
      <c r="D44" s="43"/>
      <c r="E44" s="46">
        <v>54214.91</v>
      </c>
      <c r="F44" s="27">
        <f>IF(AND(E44=0),"(+0%)",(E44-B44)/B44)</f>
        <v>0.12467446309489186</v>
      </c>
      <c r="G44" s="43"/>
      <c r="H44" s="46">
        <v>55281.82</v>
      </c>
      <c r="I44" s="27">
        <f>IF(AND(H44=0),"(+0%)",(H44-E44)/E44)</f>
        <v>0.01967927273143119</v>
      </c>
      <c r="J44" s="43"/>
      <c r="K44" s="46">
        <v>42847.45</v>
      </c>
      <c r="L44" s="27">
        <f>IF(AND(K44=0),"(+0%)",(K44-H44)/H44)</f>
        <v>-0.22492692896145608</v>
      </c>
      <c r="M44" s="37"/>
      <c r="N44" s="46">
        <v>82142.71</v>
      </c>
      <c r="O44" s="27">
        <f>IF(AND(N44=0),"(+0%)",(N44-K44)/K44)</f>
        <v>0.9170968167300507</v>
      </c>
    </row>
    <row r="45" spans="1:15" ht="15">
      <c r="A45" s="43" t="s">
        <v>5</v>
      </c>
      <c r="B45" s="46">
        <v>6183.56</v>
      </c>
      <c r="C45" s="54">
        <f>IF(AND(B45=0),"(+0%)",(B45-N38)/N38)</f>
        <v>0.17376308571320118</v>
      </c>
      <c r="D45" s="43"/>
      <c r="E45" s="46">
        <v>5810.66</v>
      </c>
      <c r="F45" s="27">
        <f>IF(AND(E45=0),"(+0%)",(E45-B45)/B45)</f>
        <v>-0.06030506698406751</v>
      </c>
      <c r="G45" s="43"/>
      <c r="H45" s="46">
        <v>7629.08</v>
      </c>
      <c r="I45" s="27">
        <f>IF(AND(H45=0),"(+0%)",(H45-E45)/E45)</f>
        <v>0.3129455173766836</v>
      </c>
      <c r="J45" s="43"/>
      <c r="K45" s="46">
        <v>3982.23</v>
      </c>
      <c r="L45" s="27">
        <f>IF(AND(K45=0),"(+0%)",(K45-H45)/H45)</f>
        <v>-0.47801963015199733</v>
      </c>
      <c r="M45" s="37"/>
      <c r="N45" s="46">
        <v>9677.85</v>
      </c>
      <c r="O45" s="27">
        <f>IF(AND(N45=0),"(+0%)",(N45-K45)/K45)</f>
        <v>1.4302589252755367</v>
      </c>
    </row>
    <row r="46" spans="1:25" ht="15">
      <c r="A46" s="48" t="s">
        <v>6</v>
      </c>
      <c r="B46" s="49">
        <f>SUM(B42:B45)</f>
        <v>74653.08</v>
      </c>
      <c r="C46" s="88">
        <v>0.05</v>
      </c>
      <c r="D46" s="51"/>
      <c r="E46" s="49">
        <f>SUM(E42:E45)</f>
        <v>82860.56000000001</v>
      </c>
      <c r="F46" s="30">
        <f>IF((E46=0),"(+0%)",IF((E43=0),((E42-B42)/B42),IF((E44=0),((E42+E43)-(B42+B43))/(B42+B43),IF((E45=0),((E42+E43+E44)-(B42+B43+B44))/(B42+B43+B44),(E46-B46)/B46))))</f>
        <v>0.10994161258986247</v>
      </c>
      <c r="G46" s="51"/>
      <c r="H46" s="49">
        <f>SUM(H42:H45)</f>
        <v>85702</v>
      </c>
      <c r="I46" s="30">
        <f>IF((H46=0),"(+0%)",IF((H43=0),((H42-E42)/E42),IF((H44=0),((H42+H43)-(E42+E43))/(E42+E43),IF((H45=0),((H42+H43+H44)-(E42+E43+E44))/(E42+E43+E44),(H46-E46)/E46))))</f>
        <v>0.034291827137059985</v>
      </c>
      <c r="J46" s="51"/>
      <c r="K46" s="49">
        <f>SUM(K42:K45)</f>
        <v>65033.18</v>
      </c>
      <c r="L46" s="30">
        <f>IF((K46=0),"(+0%)",IF((K43=0),((K42-H42)/H42),IF((K44=0),((K42+K43)-(H42+H43))/(H42+H43),IF((K45=0),((K42+K43+K44)-(H42+H43+H44))/(H42+H43+H44),(K46-H46)/H46))))</f>
        <v>-0.24117080114816455</v>
      </c>
      <c r="M46" s="51"/>
      <c r="N46" s="49">
        <f>SUM(N42:N45)</f>
        <v>112014.04000000001</v>
      </c>
      <c r="O46" s="30">
        <f>IF((N46=0),"(+0%)",IF((N43=0),((N42-K42)/K42),IF((N44=0),((N42+N43)-(K42+K43))/(K42+K43),IF((N45=0),((N42+N43+N44)-(K42+K43+K44))/(K42+K43+K44),(N46-K46)/K46))))</f>
        <v>0.7224136971312184</v>
      </c>
      <c r="Y46" s="98"/>
    </row>
    <row r="47" spans="1:15" ht="15">
      <c r="A47" s="43"/>
      <c r="B47" s="43"/>
      <c r="C47" s="43"/>
      <c r="D47" s="43"/>
      <c r="E47" s="43"/>
      <c r="F47" s="43"/>
      <c r="G47" s="43"/>
      <c r="H47" s="43"/>
      <c r="I47" s="43"/>
      <c r="J47" s="43"/>
      <c r="K47" s="37"/>
      <c r="L47" s="37"/>
      <c r="M47" s="37"/>
      <c r="N47" s="43"/>
      <c r="O47" s="43"/>
    </row>
    <row r="48" spans="1:15" ht="15.75">
      <c r="A48" s="11"/>
      <c r="B48" s="11">
        <v>2017</v>
      </c>
      <c r="C48" s="11"/>
      <c r="D48" s="11"/>
      <c r="E48" s="11">
        <v>2018</v>
      </c>
      <c r="F48" s="11"/>
      <c r="G48" s="11"/>
      <c r="H48" s="11">
        <v>2019</v>
      </c>
      <c r="I48" s="11"/>
      <c r="J48" s="11"/>
      <c r="K48" s="67">
        <v>2020</v>
      </c>
      <c r="L48" s="67"/>
      <c r="M48" s="67"/>
      <c r="N48" s="11">
        <v>2021</v>
      </c>
      <c r="O48" s="11"/>
    </row>
    <row r="49" spans="1:16" ht="15">
      <c r="A49" s="9" t="s">
        <v>2</v>
      </c>
      <c r="B49" s="46">
        <v>7241.9</v>
      </c>
      <c r="C49" s="89">
        <f>IF(AND(B49=0),"(+0%)",(B49-N42)/N42)</f>
        <v>0.709999693036413</v>
      </c>
      <c r="D49" s="71"/>
      <c r="E49" s="46">
        <v>9711.22</v>
      </c>
      <c r="F49" s="89">
        <f>IF(AND(E49=0),"(+0%)",(E49-B49)/B49)</f>
        <v>0.3409768154766014</v>
      </c>
      <c r="G49" s="71"/>
      <c r="H49" s="87">
        <v>7899.27</v>
      </c>
      <c r="I49" s="89">
        <f>IF(AND(H49=0),"(+0%)",(H49-E49)/E49)</f>
        <v>-0.18658314815234328</v>
      </c>
      <c r="J49" s="71"/>
      <c r="K49" s="99">
        <v>7831.61</v>
      </c>
      <c r="L49" s="90">
        <f>IF(AND(K49=0),"(+0%)",(K49-H49)/H49)</f>
        <v>-0.008565348443590453</v>
      </c>
      <c r="M49" s="73"/>
      <c r="N49" s="87">
        <v>12091.49</v>
      </c>
      <c r="O49" s="89">
        <f>IF(AND(N49=0),"(+0%)",(N49-K49)/K49)</f>
        <v>0.5439341335944972</v>
      </c>
      <c r="P49" s="85"/>
    </row>
    <row r="50" spans="1:16" ht="15">
      <c r="A50" s="9" t="s">
        <v>3</v>
      </c>
      <c r="B50" s="46">
        <v>33478.71</v>
      </c>
      <c r="C50" s="89">
        <f>IF(AND(B50=0),"(+0%)",(B50-N43)/N43)</f>
        <v>1.0978672740773696</v>
      </c>
      <c r="D50" s="71"/>
      <c r="E50" s="46">
        <v>36414.38</v>
      </c>
      <c r="F50" s="89">
        <f>IF(AND(E50=0),"(+0%)",(E50-B50)/B50)</f>
        <v>0.08768766777453488</v>
      </c>
      <c r="G50" s="71"/>
      <c r="H50" s="87">
        <v>38648.95</v>
      </c>
      <c r="I50" s="89">
        <f>IF(AND(H50=0),"(+0%)",(H50-E50)/E50)</f>
        <v>0.06136504315053558</v>
      </c>
      <c r="J50" s="71"/>
      <c r="K50" s="99">
        <v>12360.59</v>
      </c>
      <c r="L50" s="90">
        <f>IF(AND(K50=0),"(+0%)",(K50-H50)/H50)</f>
        <v>-0.6801830321392949</v>
      </c>
      <c r="M50" s="73"/>
      <c r="N50" s="87">
        <v>69425.29</v>
      </c>
      <c r="O50" s="89">
        <f>IF(AND(N50=0),"(+0%)",(N50-K50)/K50)</f>
        <v>4.616664738495492</v>
      </c>
      <c r="P50" s="85"/>
    </row>
    <row r="51" spans="1:16" ht="15">
      <c r="A51" s="9" t="s">
        <v>4</v>
      </c>
      <c r="B51" s="46">
        <v>100759.88</v>
      </c>
      <c r="C51" s="89">
        <f>IF(AND(B51=0),"(+0%)",(B51-N44)/N44)</f>
        <v>0.2266442146844193</v>
      </c>
      <c r="D51" s="71"/>
      <c r="E51" s="46">
        <v>107804.45</v>
      </c>
      <c r="F51" s="89">
        <f>IF(AND(E51=0),"(+0%)",(E51-B51)/B51)</f>
        <v>0.06991443419742056</v>
      </c>
      <c r="G51" s="71"/>
      <c r="H51" s="87">
        <v>133019.73</v>
      </c>
      <c r="I51" s="89">
        <f>IF(AND(H51=0),"(+0%)",(H51-E51)/E51)</f>
        <v>0.2338983223790856</v>
      </c>
      <c r="J51" s="71"/>
      <c r="K51" s="99">
        <v>118009.84</v>
      </c>
      <c r="L51" s="90">
        <f>IF(AND(K51=0),"(+0%)",(K51-H51)/H51)</f>
        <v>-0.1128395765049291</v>
      </c>
      <c r="M51" s="73"/>
      <c r="N51" s="87">
        <v>187304.44</v>
      </c>
      <c r="O51" s="89">
        <f>IF(AND(N51=0),"(+0%)",(N51-K51)/K51)</f>
        <v>0.5871934069226771</v>
      </c>
      <c r="P51" s="85"/>
    </row>
    <row r="52" spans="1:16" ht="15">
      <c r="A52" s="9" t="s">
        <v>5</v>
      </c>
      <c r="B52" s="46">
        <v>11795.03</v>
      </c>
      <c r="C52" s="89">
        <f>IF(AND(B52=0),"(+0%)",(B52-N45)/N45)</f>
        <v>0.21876553160051046</v>
      </c>
      <c r="D52" s="71"/>
      <c r="E52" s="46">
        <v>11811.16</v>
      </c>
      <c r="F52" s="89">
        <f>IF(AND(E52=0),"(+0%)",(E52-B52)/B52)</f>
        <v>0.0013675251355867004</v>
      </c>
      <c r="G52" s="71"/>
      <c r="H52" s="87">
        <v>12193.18</v>
      </c>
      <c r="I52" s="89">
        <f>IF(AND(H52=0),"(+0%)",(H52-E52)/E52)</f>
        <v>0.03234398653476885</v>
      </c>
      <c r="J52" s="71"/>
      <c r="K52" s="99">
        <v>22950.99</v>
      </c>
      <c r="L52" s="90">
        <f>IF(AND(K52=0),"(+0%)",(K52-H52)/H52)</f>
        <v>0.8822809144128112</v>
      </c>
      <c r="M52" s="73"/>
      <c r="N52" s="87">
        <v>25374.72</v>
      </c>
      <c r="O52" s="89">
        <f>IF(AND(N52=0),"(+0%)",(N52-K52)/K52)</f>
        <v>0.10560459483447117</v>
      </c>
      <c r="P52" s="85"/>
    </row>
    <row r="53" spans="1:16" ht="15">
      <c r="A53" s="68" t="s">
        <v>6</v>
      </c>
      <c r="B53" s="91">
        <f>SUM(B49:B52)</f>
        <v>153275.52</v>
      </c>
      <c r="C53" s="88">
        <f>IF((B53=0),"(+0%)",IF((B50=0),((B49-N42)/N42),IF((B51=0),((B49+B50)-(N42+N43))/(N42+N43),IF((B52=0),((B49+B50+B51)-(N42+N43+N44))/(N42+N43+N44),(B53-N46)/N46))))</f>
        <v>0.36835989488460535</v>
      </c>
      <c r="D53" s="76"/>
      <c r="E53" s="91">
        <f>SUM(E49:E52)</f>
        <v>165741.21</v>
      </c>
      <c r="F53" s="88">
        <f>IF((E53=0),"(+0%)",IF((E50=0),((E49-B49)/B49),IF((E51=0),((E49+E50)-(B49+B50))/(B49+B50),IF((E52=0),((E49+E50+E51)-(B49+B50+B51))/(B49+B50+B51),(E53-B53)/B53))))</f>
        <v>0.08132864269519362</v>
      </c>
      <c r="G53" s="76"/>
      <c r="H53" s="91">
        <f>SUM(H49:H52)</f>
        <v>191761.13</v>
      </c>
      <c r="I53" s="88">
        <f>IF((H53=0),"(+0%)",IF((H50=0),((H49-E49)/E49),IF((H51=0),((H49+H50)-(E49+E50))/(E49+E50),IF((H52=0),((H49+H50+H51)-(E49+E50+E51))/(E49+E50+E51),(H53-E53)/E53))))</f>
        <v>0.15699125160242292</v>
      </c>
      <c r="J53" s="76"/>
      <c r="K53" s="92">
        <f>SUM(K49:K52)</f>
        <v>161153.03</v>
      </c>
      <c r="L53" s="93">
        <f>IF((K53=0),"(+0%)",IF((K50=0),((K49-H49)/H49),IF((K51=0),((K49+K50)-(H49+H50))/(H49+H50),IF((K52=0),((K49+K50+K51)-(H49+H50+H51))/(H49+H50+H51),(K53-H53)/H53))))</f>
        <v>-0.1596157678044555</v>
      </c>
      <c r="M53" s="79"/>
      <c r="N53" s="91">
        <f>SUM(N49:N52)</f>
        <v>294195.93999999994</v>
      </c>
      <c r="O53" s="94">
        <f>IF((N53=0),"(+0%)",IF((N50=0),((N49-K49)/K49),IF((N51=0),((N49+N50)-(K49+K50))/(K49+K50),IF((N52=0),((N49+N50+N51)-(K49+K50+K51))/(K49+K50+K51),(N53-K53)/K53))))</f>
        <v>0.8255687777015421</v>
      </c>
      <c r="P53" s="85"/>
    </row>
    <row r="54" spans="2:16" ht="15" customHeight="1">
      <c r="B54" s="85"/>
      <c r="C54" s="85"/>
      <c r="D54" s="85"/>
      <c r="E54" s="85"/>
      <c r="F54" s="85"/>
      <c r="G54" s="85"/>
      <c r="H54" s="85"/>
      <c r="I54" s="85"/>
      <c r="J54" s="85"/>
      <c r="K54" s="85"/>
      <c r="L54" s="85"/>
      <c r="M54" s="85"/>
      <c r="N54" s="85"/>
      <c r="O54" s="85"/>
      <c r="P54" s="85"/>
    </row>
    <row r="55" spans="1:15" ht="15.75">
      <c r="A55" s="44">
        <v>2022</v>
      </c>
      <c r="B55" s="44"/>
      <c r="C55" s="44"/>
      <c r="D55" s="45"/>
      <c r="E55" s="44">
        <v>2023</v>
      </c>
      <c r="F55" s="44"/>
      <c r="G55" s="45"/>
      <c r="H55" s="44">
        <v>2024</v>
      </c>
      <c r="I55" s="44"/>
      <c r="J55" s="45"/>
      <c r="K55" s="44">
        <v>2025</v>
      </c>
      <c r="L55" s="44"/>
      <c r="M55" s="45"/>
      <c r="N55" s="44">
        <v>2026</v>
      </c>
      <c r="O55" s="44"/>
    </row>
    <row r="56" spans="1:15" ht="15">
      <c r="A56" s="43" t="s">
        <v>2</v>
      </c>
      <c r="B56" s="46">
        <v>15069.8</v>
      </c>
      <c r="C56" s="89">
        <f>IF(AND(B56=0),"(+0%)",(B56-N49)/N49)</f>
        <v>0.24631455676678388</v>
      </c>
      <c r="D56" s="43"/>
      <c r="E56" s="96">
        <f>'[2]Sheet1'!$B$24</f>
        <v>15837.83</v>
      </c>
      <c r="F56" s="70">
        <f>IF(AND(E56=0),"(+0%)",(E56-B56)/B56)</f>
        <v>0.050964843594473765</v>
      </c>
      <c r="G56" s="71"/>
      <c r="H56" s="96">
        <f>'[2]Sheet1'!$H$24</f>
        <v>0</v>
      </c>
      <c r="I56" s="70" t="str">
        <f>IF(AND(H56=0),"(+0%)",(H56-E56)/E56)</f>
        <v>(+0%)</v>
      </c>
      <c r="J56" s="71"/>
      <c r="K56" s="96">
        <f>'[2]Sheet1'!$N$24</f>
        <v>0</v>
      </c>
      <c r="L56" s="72" t="str">
        <f>IF(AND(K56=0),"(+0%)",(K56-H56)/H56)</f>
        <v>(+0%)</v>
      </c>
      <c r="M56" s="73"/>
      <c r="N56" s="69">
        <v>0</v>
      </c>
      <c r="O56" s="89" t="str">
        <f>IF(AND(N56=0),"(+0%)",(N56-K56)/K56)</f>
        <v>(+0%)</v>
      </c>
    </row>
    <row r="57" spans="1:15" ht="15">
      <c r="A57" s="43" t="s">
        <v>3</v>
      </c>
      <c r="B57" s="46">
        <v>63071.41</v>
      </c>
      <c r="C57" s="89">
        <f>IF(AND(B57=0),"(+0%)",(B57-N50)/N50)</f>
        <v>-0.09152111572022228</v>
      </c>
      <c r="D57" s="43"/>
      <c r="E57" s="96">
        <f>'[2]Sheet1'!$C$24</f>
        <v>57868.43</v>
      </c>
      <c r="F57" s="70">
        <f>IF(AND(E57=0),"(+0%)",(E57-B57)/B57)</f>
        <v>-0.08249347842390083</v>
      </c>
      <c r="G57" s="71"/>
      <c r="H57" s="96">
        <f>'[2]Sheet1'!$I$24</f>
        <v>0</v>
      </c>
      <c r="I57" s="70" t="str">
        <f>IF(AND(H57=0),"(+0%)",(H57-E57)/E57)</f>
        <v>(+0%)</v>
      </c>
      <c r="J57" s="71"/>
      <c r="K57" s="96">
        <f>'[2]Sheet1'!$O$24</f>
        <v>0</v>
      </c>
      <c r="L57" s="72" t="str">
        <f>IF(AND(K57=0),"(+0%)",(K57-H57)/H57)</f>
        <v>(+0%)</v>
      </c>
      <c r="M57" s="73"/>
      <c r="N57" s="69">
        <v>0</v>
      </c>
      <c r="O57" s="89" t="str">
        <f>IF(AND(N57=0),"(+0%)",(N57-K57)/K57)</f>
        <v>(+0%)</v>
      </c>
    </row>
    <row r="58" spans="1:15" ht="15">
      <c r="A58" s="43" t="s">
        <v>4</v>
      </c>
      <c r="B58" s="46">
        <v>170928.76</v>
      </c>
      <c r="C58" s="89">
        <f>IF(AND(B58=0),"(+0%)",(B58-N51)/N51)</f>
        <v>-0.08742814639097714</v>
      </c>
      <c r="D58" s="43"/>
      <c r="E58" s="96">
        <f>'[2]Sheet1'!$D$24</f>
        <v>167082.75</v>
      </c>
      <c r="F58" s="70">
        <f>IF(AND(E58=0),"(+0%)",(E58-B58)/B58)</f>
        <v>-0.022500660509091677</v>
      </c>
      <c r="G58" s="71"/>
      <c r="H58" s="96">
        <f>'[2]Sheet1'!$J$24</f>
        <v>0</v>
      </c>
      <c r="I58" s="70" t="str">
        <f>IF(AND(H58=0),"(+0%)",(H58-E58)/E58)</f>
        <v>(+0%)</v>
      </c>
      <c r="J58" s="71"/>
      <c r="K58" s="96">
        <f>'[2]Sheet1'!$P$24</f>
        <v>0</v>
      </c>
      <c r="L58" s="72" t="str">
        <f>IF(AND(K58=0),"(+0%)",(K58-H58)/H58)</f>
        <v>(+0%)</v>
      </c>
      <c r="M58" s="73"/>
      <c r="N58" s="69">
        <v>0</v>
      </c>
      <c r="O58" s="89" t="str">
        <f>IF(AND(N58=0),"(+0%)",(N58-K58)/K58)</f>
        <v>(+0%)</v>
      </c>
    </row>
    <row r="59" spans="1:15" ht="15">
      <c r="A59" s="43" t="s">
        <v>5</v>
      </c>
      <c r="B59" s="46">
        <v>19638.4</v>
      </c>
      <c r="C59" s="89">
        <f>IF(AND(B59=0),"(+0%)",(B59-N52)/N52)</f>
        <v>-0.2260643664245359</v>
      </c>
      <c r="D59" s="43"/>
      <c r="E59" s="96">
        <f>'[2]Sheet1'!$E$24</f>
        <v>22151.63</v>
      </c>
      <c r="F59" s="70">
        <f>IF(AND(E59=0),"(+0%)",(E59-B59)/B59)</f>
        <v>0.1279752933029167</v>
      </c>
      <c r="G59" s="71"/>
      <c r="H59" s="96">
        <f>'[2]Sheet1'!$K$24</f>
        <v>0</v>
      </c>
      <c r="I59" s="70" t="str">
        <f>IF(AND(H59=0),"(+0%)",(H59-E59)/E59)</f>
        <v>(+0%)</v>
      </c>
      <c r="J59" s="71"/>
      <c r="K59" s="96">
        <f>'[2]Sheet1'!$Q$24</f>
        <v>0</v>
      </c>
      <c r="L59" s="72" t="str">
        <f>IF(AND(K59=0),"(+0%)",(K59-H59)/H59)</f>
        <v>(+0%)</v>
      </c>
      <c r="M59" s="73"/>
      <c r="N59" s="69">
        <v>0</v>
      </c>
      <c r="O59" s="89" t="str">
        <f>IF(AND(N59=0),"(+0%)",(N59-K59)/K59)</f>
        <v>(+0%)</v>
      </c>
    </row>
    <row r="60" spans="1:15" ht="15">
      <c r="A60" s="48" t="s">
        <v>6</v>
      </c>
      <c r="B60" s="49">
        <f>SUM(B56:B59)</f>
        <v>268708.37000000005</v>
      </c>
      <c r="C60" s="88">
        <f>IF((B60=0),"(+0%)",IF((B57=0),((B56-N49)/N49),IF((B58=0),((B56+B57)-(N49+N50))/(N49+N50),IF((B59=0),((B56+B57+B58)-(N49+N50+N51))/(N49+N50+N51),(B60-N53)/N53))))</f>
        <v>-0.08663467619573505</v>
      </c>
      <c r="D60" s="51"/>
      <c r="E60" s="49">
        <f>SUM(E56:E59)</f>
        <v>262940.64</v>
      </c>
      <c r="F60" s="88">
        <f>IF((E60=0),"(+0%)",IF((E57=0),((E56-B56)/B56),IF((E58=0),((E56+E57)-(B56+B57))/(B56+B57),IF((E59=0),((E56+E57+E58)-(B56+B57+B58))/(B56+B57+B58),(E60-B60)/B60))))</f>
        <v>-0.021464645853793235</v>
      </c>
      <c r="G60" s="51"/>
      <c r="H60" s="49">
        <f>SUM(H56:H59)</f>
        <v>0</v>
      </c>
      <c r="I60" s="88" t="str">
        <f>IF((H60=0),"(+0%)",IF((H57=0),((H56-E56)/E56),IF((H58=0),((H56+H57)-(E56+E57))/(E56+E57),IF((H59=0),((H56+H57+H58)-(E56+E57+E58))/(E56+E57+E58),(H60-E60)/E60))))</f>
        <v>(+0%)</v>
      </c>
      <c r="J60" s="51"/>
      <c r="K60" s="49">
        <f>SUM(K56:K59)</f>
        <v>0</v>
      </c>
      <c r="L60" s="93" t="str">
        <f>IF((K60=0),"(+0%)",IF((K57=0),((K56-H56)/H56),IF((K58=0),((K56+K57)-(H56+H57))/(H56+H57),IF((K59=0),((K56+K57+K58)-(H56+H57+H58))/(H56+H57+H58),(K60-H60)/H60))))</f>
        <v>(+0%)</v>
      </c>
      <c r="M60" s="51"/>
      <c r="N60" s="49">
        <f>SUM(N56:N59)</f>
        <v>0</v>
      </c>
      <c r="O60" s="94" t="str">
        <f>IF((N60=0),"(+0%)",IF((N57=0),((N56-K56)/K56),IF((N58=0),((N56+N57)-(K56+K57))/(K56+K57),IF((N59=0),((N56+N57+N58)-(K56+K57+K58))/(K56+K57+K58),(N60-K60)/K60))))</f>
        <v>(+0%)</v>
      </c>
    </row>
  </sheetData>
  <sheetProtection/>
  <printOptions/>
  <pageMargins left="0.7" right="0.7" top="0.75" bottom="0.75" header="0.3" footer="0.3"/>
  <pageSetup horizontalDpi="600" verticalDpi="600" orientation="landscape" scale="53" r:id="rId1"/>
  <ignoredErrors>
    <ignoredError sqref="B39 E39 N53 K53" formulaRange="1"/>
  </ignoredErrors>
</worksheet>
</file>

<file path=xl/worksheets/sheet1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H58" sqref="H58"/>
    </sheetView>
  </sheetViews>
  <sheetFormatPr defaultColWidth="9.140625" defaultRowHeight="12.75"/>
  <cols>
    <col min="1" max="1" width="12.7109375" style="0" bestFit="1" customWidth="1"/>
    <col min="2" max="2" width="11.57421875" style="0" bestFit="1" customWidth="1"/>
    <col min="4" max="4" width="3.140625" style="0" customWidth="1"/>
    <col min="5" max="5" width="11.57421875" style="0" bestFit="1" customWidth="1"/>
    <col min="6" max="6" width="8.57421875" style="0" bestFit="1" customWidth="1"/>
    <col min="7" max="7" width="3.140625" style="0" customWidth="1"/>
    <col min="8" max="8" width="11.57421875" style="0" bestFit="1" customWidth="1"/>
    <col min="10" max="10" width="3.140625" style="0" customWidth="1"/>
    <col min="11" max="11" width="11.57421875" style="0" bestFit="1" customWidth="1"/>
    <col min="13" max="13" width="3.140625" style="0" customWidth="1"/>
    <col min="14" max="14" width="11.57421875" style="0" bestFit="1" customWidth="1"/>
    <col min="15" max="15" width="9.8515625" style="0" bestFit="1" customWidth="1"/>
  </cols>
  <sheetData>
    <row r="1" spans="1:15" ht="18">
      <c r="A1" s="4" t="s">
        <v>25</v>
      </c>
      <c r="B1" s="4"/>
      <c r="C1" s="4"/>
      <c r="D1" s="4"/>
      <c r="E1" s="4"/>
      <c r="F1" s="4"/>
      <c r="G1" s="4"/>
      <c r="H1" s="4"/>
      <c r="I1" s="4"/>
      <c r="J1" s="4"/>
      <c r="K1" s="4"/>
      <c r="L1" s="4"/>
      <c r="M1" s="4"/>
      <c r="N1" s="4"/>
      <c r="O1" s="4"/>
    </row>
    <row r="2" spans="1:15" ht="15">
      <c r="A2" s="5" t="s">
        <v>1</v>
      </c>
      <c r="B2" s="5"/>
      <c r="C2" s="5"/>
      <c r="D2" s="5"/>
      <c r="E2" s="5"/>
      <c r="F2" s="5"/>
      <c r="G2" s="5"/>
      <c r="H2" s="5"/>
      <c r="I2" s="5"/>
      <c r="J2" s="5"/>
      <c r="K2" s="5"/>
      <c r="L2" s="5"/>
      <c r="M2" s="5"/>
      <c r="N2" s="5"/>
      <c r="O2" s="5"/>
    </row>
    <row r="3" spans="1:15" ht="15">
      <c r="A3" s="5"/>
      <c r="B3" s="5"/>
      <c r="C3" s="5"/>
      <c r="D3" s="5"/>
      <c r="E3" s="5"/>
      <c r="F3" s="5"/>
      <c r="G3" s="5"/>
      <c r="H3" s="5"/>
      <c r="I3" s="5"/>
      <c r="J3" s="5"/>
      <c r="K3" s="5"/>
      <c r="L3" s="5"/>
      <c r="M3" s="5"/>
      <c r="N3" s="5"/>
      <c r="O3" s="5"/>
    </row>
    <row r="4" spans="1:15" ht="60">
      <c r="A4" s="7" t="s">
        <v>32</v>
      </c>
      <c r="B4" s="7"/>
      <c r="C4" s="8"/>
      <c r="D4" s="8"/>
      <c r="E4" s="8"/>
      <c r="F4" s="8"/>
      <c r="G4" s="8"/>
      <c r="H4" s="5"/>
      <c r="I4" s="5"/>
      <c r="J4" s="5"/>
      <c r="K4" s="5"/>
      <c r="L4" s="5"/>
      <c r="M4" s="5"/>
      <c r="N4" s="5"/>
      <c r="O4" s="5"/>
    </row>
    <row r="5" spans="1:15" ht="15">
      <c r="A5" s="7"/>
      <c r="B5" s="7"/>
      <c r="C5" s="8"/>
      <c r="D5" s="8"/>
      <c r="E5" s="8"/>
      <c r="F5" s="8"/>
      <c r="G5" s="8"/>
      <c r="H5" s="9"/>
      <c r="I5" s="9"/>
      <c r="J5" s="9"/>
      <c r="K5" s="9"/>
      <c r="L5" s="9"/>
      <c r="M5" s="9"/>
      <c r="N5" s="9"/>
      <c r="O5" s="9"/>
    </row>
    <row r="6" spans="1:15" ht="15.75">
      <c r="A6" s="10">
        <v>1987</v>
      </c>
      <c r="B6" s="10"/>
      <c r="C6" s="10"/>
      <c r="D6" s="11"/>
      <c r="E6" s="10">
        <v>1988</v>
      </c>
      <c r="F6" s="10"/>
      <c r="G6" s="11"/>
      <c r="H6" s="10">
        <v>1989</v>
      </c>
      <c r="I6" s="10"/>
      <c r="J6" s="11"/>
      <c r="K6" s="10">
        <v>1990</v>
      </c>
      <c r="L6" s="10"/>
      <c r="M6" s="11"/>
      <c r="N6" s="10">
        <v>1991</v>
      </c>
      <c r="O6" s="10"/>
    </row>
    <row r="7" spans="1:15" ht="15">
      <c r="A7" s="9" t="s">
        <v>2</v>
      </c>
      <c r="B7" s="13"/>
      <c r="C7" s="14"/>
      <c r="D7" s="9"/>
      <c r="E7" s="13">
        <v>0</v>
      </c>
      <c r="F7" s="14"/>
      <c r="G7" s="9"/>
      <c r="H7" s="13">
        <v>0</v>
      </c>
      <c r="I7" s="14" t="s">
        <v>24</v>
      </c>
      <c r="J7" s="9"/>
      <c r="K7" s="13">
        <v>0</v>
      </c>
      <c r="L7" s="14" t="s">
        <v>24</v>
      </c>
      <c r="M7" s="9"/>
      <c r="N7" s="13">
        <v>2502</v>
      </c>
      <c r="O7" s="14" t="s">
        <v>24</v>
      </c>
    </row>
    <row r="8" spans="1:15" ht="15">
      <c r="A8" s="9" t="s">
        <v>3</v>
      </c>
      <c r="B8" s="13"/>
      <c r="C8" s="14"/>
      <c r="D8" s="9"/>
      <c r="E8" s="13">
        <v>0</v>
      </c>
      <c r="F8" s="14"/>
      <c r="G8" s="9"/>
      <c r="H8" s="13">
        <v>0</v>
      </c>
      <c r="I8" s="14" t="s">
        <v>24</v>
      </c>
      <c r="J8" s="9"/>
      <c r="K8" s="13">
        <v>0</v>
      </c>
      <c r="L8" s="14" t="s">
        <v>24</v>
      </c>
      <c r="M8" s="9"/>
      <c r="N8" s="13">
        <v>12121</v>
      </c>
      <c r="O8" s="14" t="s">
        <v>24</v>
      </c>
    </row>
    <row r="9" spans="1:15" ht="15">
      <c r="A9" s="9" t="s">
        <v>4</v>
      </c>
      <c r="B9" s="13">
        <v>0</v>
      </c>
      <c r="C9" s="14"/>
      <c r="D9" s="9"/>
      <c r="E9" s="13">
        <v>0</v>
      </c>
      <c r="F9" s="14" t="s">
        <v>24</v>
      </c>
      <c r="G9" s="9"/>
      <c r="H9" s="13">
        <v>0</v>
      </c>
      <c r="I9" s="14" t="s">
        <v>24</v>
      </c>
      <c r="J9" s="9"/>
      <c r="K9" s="13">
        <v>0</v>
      </c>
      <c r="L9" s="14" t="s">
        <v>24</v>
      </c>
      <c r="M9" s="9"/>
      <c r="N9" s="13">
        <v>29543</v>
      </c>
      <c r="O9" s="14" t="s">
        <v>24</v>
      </c>
    </row>
    <row r="10" spans="1:15" ht="15">
      <c r="A10" s="9" t="s">
        <v>5</v>
      </c>
      <c r="B10" s="13">
        <v>0</v>
      </c>
      <c r="C10" s="14"/>
      <c r="D10" s="9"/>
      <c r="E10" s="13">
        <v>0</v>
      </c>
      <c r="F10" s="14" t="s">
        <v>24</v>
      </c>
      <c r="G10" s="9"/>
      <c r="H10" s="13">
        <v>0</v>
      </c>
      <c r="I10" s="14" t="s">
        <v>24</v>
      </c>
      <c r="J10" s="9"/>
      <c r="K10" s="13">
        <v>0</v>
      </c>
      <c r="L10" s="14" t="s">
        <v>24</v>
      </c>
      <c r="M10" s="9"/>
      <c r="N10" s="13">
        <v>6541</v>
      </c>
      <c r="O10" s="14" t="s">
        <v>24</v>
      </c>
    </row>
    <row r="11" spans="1:15" ht="15">
      <c r="A11" s="15" t="s">
        <v>6</v>
      </c>
      <c r="B11" s="16">
        <v>0</v>
      </c>
      <c r="C11" s="17"/>
      <c r="D11" s="18"/>
      <c r="E11" s="16">
        <v>0</v>
      </c>
      <c r="F11" s="17" t="s">
        <v>24</v>
      </c>
      <c r="G11" s="18"/>
      <c r="H11" s="16">
        <v>0</v>
      </c>
      <c r="I11" s="17" t="s">
        <v>24</v>
      </c>
      <c r="J11" s="20"/>
      <c r="K11" s="21">
        <v>0</v>
      </c>
      <c r="L11" s="17" t="s">
        <v>24</v>
      </c>
      <c r="M11" s="20"/>
      <c r="N11" s="21">
        <v>50707</v>
      </c>
      <c r="O11" s="35" t="s">
        <v>24</v>
      </c>
    </row>
    <row r="12" spans="1:15" ht="15">
      <c r="A12" s="9"/>
      <c r="B12" s="9"/>
      <c r="C12" s="9"/>
      <c r="D12" s="9"/>
      <c r="E12" s="9"/>
      <c r="F12" s="9"/>
      <c r="G12" s="9"/>
      <c r="H12" s="9"/>
      <c r="I12" s="9"/>
      <c r="J12" s="9"/>
      <c r="K12" s="9"/>
      <c r="L12" s="9"/>
      <c r="M12" s="9"/>
      <c r="N12" s="23"/>
      <c r="O12" s="9"/>
    </row>
    <row r="13" spans="1:15" ht="15.75">
      <c r="A13" s="10">
        <v>1992</v>
      </c>
      <c r="B13" s="10"/>
      <c r="C13" s="10"/>
      <c r="D13" s="11"/>
      <c r="E13" s="10">
        <v>1993</v>
      </c>
      <c r="F13" s="10"/>
      <c r="G13" s="11"/>
      <c r="H13" s="10">
        <v>1994</v>
      </c>
      <c r="I13" s="10"/>
      <c r="J13" s="11"/>
      <c r="K13" s="10">
        <v>1995</v>
      </c>
      <c r="L13" s="10"/>
      <c r="M13" s="11"/>
      <c r="N13" s="10">
        <v>1996</v>
      </c>
      <c r="O13" s="10"/>
    </row>
    <row r="14" spans="1:15" ht="15">
      <c r="A14" s="9" t="s">
        <v>2</v>
      </c>
      <c r="B14" s="13">
        <v>0</v>
      </c>
      <c r="C14" s="14">
        <v>0</v>
      </c>
      <c r="D14" s="9"/>
      <c r="E14" s="13">
        <v>0</v>
      </c>
      <c r="F14" s="14">
        <v>0</v>
      </c>
      <c r="G14" s="9"/>
      <c r="H14" s="13">
        <v>0</v>
      </c>
      <c r="I14" s="14">
        <v>0</v>
      </c>
      <c r="J14" s="9"/>
      <c r="K14" s="60">
        <v>0</v>
      </c>
      <c r="L14" s="14">
        <v>0</v>
      </c>
      <c r="M14" s="9"/>
      <c r="N14" s="13">
        <v>0</v>
      </c>
      <c r="O14" s="27" t="s">
        <v>24</v>
      </c>
    </row>
    <row r="15" spans="1:15" ht="15">
      <c r="A15" s="9" t="s">
        <v>3</v>
      </c>
      <c r="B15" s="13">
        <v>0</v>
      </c>
      <c r="C15" s="14">
        <v>0</v>
      </c>
      <c r="D15" s="9"/>
      <c r="E15" s="13">
        <v>0</v>
      </c>
      <c r="F15" s="14">
        <v>0</v>
      </c>
      <c r="G15" s="9"/>
      <c r="H15" s="13">
        <v>0</v>
      </c>
      <c r="I15" s="14">
        <v>0</v>
      </c>
      <c r="J15" s="9"/>
      <c r="K15" s="60">
        <v>0</v>
      </c>
      <c r="L15" s="14">
        <v>0</v>
      </c>
      <c r="M15" s="9"/>
      <c r="N15" s="13">
        <v>0</v>
      </c>
      <c r="O15" s="27" t="s">
        <v>24</v>
      </c>
    </row>
    <row r="16" spans="1:15" ht="15">
      <c r="A16" s="9" t="s">
        <v>4</v>
      </c>
      <c r="B16" s="13">
        <v>0</v>
      </c>
      <c r="C16" s="14">
        <v>0</v>
      </c>
      <c r="D16" s="9"/>
      <c r="E16" s="13">
        <v>0</v>
      </c>
      <c r="F16" s="14">
        <v>0</v>
      </c>
      <c r="G16" s="9"/>
      <c r="H16" s="13">
        <v>0</v>
      </c>
      <c r="I16" s="14">
        <v>0</v>
      </c>
      <c r="J16" s="9"/>
      <c r="K16" s="60">
        <v>0</v>
      </c>
      <c r="L16" s="14">
        <v>0</v>
      </c>
      <c r="M16" s="9"/>
      <c r="N16" s="13">
        <v>0</v>
      </c>
      <c r="O16" s="27" t="s">
        <v>24</v>
      </c>
    </row>
    <row r="17" spans="1:15" ht="15">
      <c r="A17" s="9" t="s">
        <v>5</v>
      </c>
      <c r="B17" s="13">
        <v>0</v>
      </c>
      <c r="C17" s="14">
        <v>0</v>
      </c>
      <c r="D17" s="9"/>
      <c r="E17" s="13">
        <v>0</v>
      </c>
      <c r="F17" s="14">
        <v>0</v>
      </c>
      <c r="G17" s="9"/>
      <c r="H17" s="13">
        <v>0</v>
      </c>
      <c r="I17" s="14">
        <v>0</v>
      </c>
      <c r="J17" s="9"/>
      <c r="K17" s="60">
        <v>0</v>
      </c>
      <c r="L17" s="27" t="s">
        <v>24</v>
      </c>
      <c r="M17" s="9"/>
      <c r="N17" s="13">
        <v>0</v>
      </c>
      <c r="O17" s="27" t="s">
        <v>24</v>
      </c>
    </row>
    <row r="18" spans="1:15" ht="15">
      <c r="A18" s="15" t="s">
        <v>6</v>
      </c>
      <c r="B18" s="16">
        <v>0</v>
      </c>
      <c r="C18" s="17">
        <v>0</v>
      </c>
      <c r="D18" s="18"/>
      <c r="E18" s="16">
        <v>0</v>
      </c>
      <c r="F18" s="17">
        <v>0</v>
      </c>
      <c r="G18" s="18"/>
      <c r="H18" s="16">
        <v>0</v>
      </c>
      <c r="I18" s="17">
        <v>0</v>
      </c>
      <c r="J18" s="18"/>
      <c r="K18" s="3">
        <v>0</v>
      </c>
      <c r="L18" s="29" t="s">
        <v>24</v>
      </c>
      <c r="M18" s="18"/>
      <c r="N18" s="16">
        <v>0</v>
      </c>
      <c r="O18" s="34" t="s">
        <v>24</v>
      </c>
    </row>
    <row r="19" spans="1:15" ht="15">
      <c r="A19" s="9"/>
      <c r="B19" s="9"/>
      <c r="C19" s="9"/>
      <c r="D19" s="9"/>
      <c r="E19" s="9"/>
      <c r="F19" s="9"/>
      <c r="G19" s="9"/>
      <c r="H19" s="9"/>
      <c r="I19" s="9"/>
      <c r="J19" s="9"/>
      <c r="K19" s="9"/>
      <c r="L19" s="9"/>
      <c r="M19" s="9"/>
      <c r="N19" s="9"/>
      <c r="O19" s="9"/>
    </row>
    <row r="20" spans="1:15" ht="15.75">
      <c r="A20" s="10">
        <v>1997</v>
      </c>
      <c r="B20" s="10"/>
      <c r="C20" s="10"/>
      <c r="D20" s="11"/>
      <c r="E20" s="10">
        <v>1998</v>
      </c>
      <c r="F20" s="10"/>
      <c r="G20" s="11"/>
      <c r="H20" s="10">
        <v>1999</v>
      </c>
      <c r="I20" s="10"/>
      <c r="J20" s="11"/>
      <c r="K20" s="10">
        <v>2000</v>
      </c>
      <c r="L20" s="10"/>
      <c r="M20" s="11"/>
      <c r="N20" s="10">
        <v>2001</v>
      </c>
      <c r="O20" s="10"/>
    </row>
    <row r="21" spans="1:15" ht="15">
      <c r="A21" s="9" t="s">
        <v>2</v>
      </c>
      <c r="B21" s="13">
        <v>0</v>
      </c>
      <c r="C21" s="27" t="s">
        <v>24</v>
      </c>
      <c r="D21" s="9"/>
      <c r="E21" s="13">
        <v>0</v>
      </c>
      <c r="F21" s="27" t="s">
        <v>24</v>
      </c>
      <c r="G21" s="9"/>
      <c r="H21" s="13">
        <v>0</v>
      </c>
      <c r="I21" s="27" t="s">
        <v>24</v>
      </c>
      <c r="J21" s="9"/>
      <c r="K21" s="13">
        <v>0</v>
      </c>
      <c r="L21" s="27" t="s">
        <v>24</v>
      </c>
      <c r="M21" s="9"/>
      <c r="N21" s="13">
        <v>17753.77</v>
      </c>
      <c r="O21" s="14">
        <v>0</v>
      </c>
    </row>
    <row r="22" spans="1:15" ht="15">
      <c r="A22" s="9" t="s">
        <v>3</v>
      </c>
      <c r="B22" s="13">
        <v>0</v>
      </c>
      <c r="C22" s="27" t="s">
        <v>24</v>
      </c>
      <c r="D22" s="9"/>
      <c r="E22" s="13">
        <v>0</v>
      </c>
      <c r="F22" s="27" t="s">
        <v>24</v>
      </c>
      <c r="G22" s="9"/>
      <c r="H22" s="13">
        <v>0</v>
      </c>
      <c r="I22" s="27" t="s">
        <v>24</v>
      </c>
      <c r="J22" s="9"/>
      <c r="K22" s="13">
        <v>0</v>
      </c>
      <c r="L22" s="27" t="s">
        <v>24</v>
      </c>
      <c r="M22" s="9"/>
      <c r="N22" s="13">
        <v>29254.12</v>
      </c>
      <c r="O22" s="14">
        <v>0</v>
      </c>
    </row>
    <row r="23" spans="1:15" ht="15">
      <c r="A23" s="9" t="s">
        <v>4</v>
      </c>
      <c r="B23" s="13">
        <v>0</v>
      </c>
      <c r="C23" s="27" t="s">
        <v>24</v>
      </c>
      <c r="D23" s="9"/>
      <c r="E23" s="13">
        <v>0</v>
      </c>
      <c r="F23" s="27" t="s">
        <v>24</v>
      </c>
      <c r="G23" s="9"/>
      <c r="H23" s="13">
        <v>0</v>
      </c>
      <c r="I23" s="27" t="s">
        <v>24</v>
      </c>
      <c r="J23" s="9"/>
      <c r="K23" s="13">
        <v>0</v>
      </c>
      <c r="L23" s="27" t="s">
        <v>24</v>
      </c>
      <c r="M23" s="9"/>
      <c r="N23" s="13">
        <v>41250.14</v>
      </c>
      <c r="O23" s="14">
        <v>0</v>
      </c>
    </row>
    <row r="24" spans="1:15" ht="15">
      <c r="A24" s="9" t="s">
        <v>5</v>
      </c>
      <c r="B24" s="13">
        <v>0</v>
      </c>
      <c r="C24" s="27" t="s">
        <v>24</v>
      </c>
      <c r="D24" s="9"/>
      <c r="E24" s="13">
        <v>0</v>
      </c>
      <c r="F24" s="27" t="s">
        <v>24</v>
      </c>
      <c r="G24" s="9"/>
      <c r="H24" s="13">
        <v>0</v>
      </c>
      <c r="I24" s="27" t="s">
        <v>24</v>
      </c>
      <c r="J24" s="9"/>
      <c r="K24" s="13">
        <v>0</v>
      </c>
      <c r="L24" s="27" t="s">
        <v>24</v>
      </c>
      <c r="M24" s="9"/>
      <c r="N24" s="13">
        <v>24278.84</v>
      </c>
      <c r="O24" s="14">
        <v>0</v>
      </c>
    </row>
    <row r="25" spans="1:15" ht="15">
      <c r="A25" s="15" t="s">
        <v>6</v>
      </c>
      <c r="B25" s="16">
        <v>0</v>
      </c>
      <c r="C25" s="29" t="s">
        <v>24</v>
      </c>
      <c r="D25" s="18"/>
      <c r="E25" s="16">
        <v>0</v>
      </c>
      <c r="F25" s="29" t="s">
        <v>24</v>
      </c>
      <c r="G25" s="18"/>
      <c r="H25" s="16">
        <v>0</v>
      </c>
      <c r="I25" s="29" t="s">
        <v>24</v>
      </c>
      <c r="J25" s="18"/>
      <c r="K25" s="16">
        <v>0</v>
      </c>
      <c r="L25" s="29" t="s">
        <v>24</v>
      </c>
      <c r="M25" s="18"/>
      <c r="N25" s="16">
        <v>112536.87</v>
      </c>
      <c r="O25" s="61" t="s">
        <v>24</v>
      </c>
    </row>
    <row r="26" spans="1:15" ht="15">
      <c r="A26" s="9"/>
      <c r="B26" s="9"/>
      <c r="C26" s="9"/>
      <c r="D26" s="9"/>
      <c r="E26" s="9"/>
      <c r="F26" s="9"/>
      <c r="G26" s="9"/>
      <c r="H26" s="9"/>
      <c r="I26" s="9"/>
      <c r="J26" s="9"/>
      <c r="K26" s="2"/>
      <c r="L26" s="2"/>
      <c r="M26" s="2"/>
      <c r="N26" s="9"/>
      <c r="O26" s="9"/>
    </row>
    <row r="27" spans="1:15" ht="15.75">
      <c r="A27" s="10">
        <v>2002</v>
      </c>
      <c r="B27" s="10"/>
      <c r="C27" s="10"/>
      <c r="D27" s="11"/>
      <c r="E27" s="10">
        <v>2003</v>
      </c>
      <c r="F27" s="10"/>
      <c r="G27" s="11"/>
      <c r="H27" s="10">
        <v>2004</v>
      </c>
      <c r="I27" s="10"/>
      <c r="J27" s="11"/>
      <c r="K27" s="10">
        <v>2005</v>
      </c>
      <c r="L27" s="10"/>
      <c r="M27" s="11"/>
      <c r="N27" s="10">
        <v>2006</v>
      </c>
      <c r="O27" s="10"/>
    </row>
    <row r="28" spans="1:15" ht="15">
      <c r="A28" s="9" t="s">
        <v>2</v>
      </c>
      <c r="B28" s="13">
        <v>18649.73</v>
      </c>
      <c r="C28" s="27">
        <v>0.050465901045242734</v>
      </c>
      <c r="D28" s="9"/>
      <c r="E28" s="13">
        <v>17556.18</v>
      </c>
      <c r="F28" s="27">
        <v>-0.05863623762917743</v>
      </c>
      <c r="G28" s="9"/>
      <c r="H28" s="13">
        <v>21976.08</v>
      </c>
      <c r="I28" s="27">
        <v>0.2517575007775041</v>
      </c>
      <c r="J28" s="9"/>
      <c r="K28" s="13">
        <v>19551.31</v>
      </c>
      <c r="L28" s="27">
        <v>-0.11033678435826591</v>
      </c>
      <c r="M28" s="9"/>
      <c r="N28" s="13">
        <v>25069.78</v>
      </c>
      <c r="O28" s="27">
        <v>0.28225576700487065</v>
      </c>
    </row>
    <row r="29" spans="1:15" ht="15">
      <c r="A29" s="9" t="s">
        <v>3</v>
      </c>
      <c r="B29" s="13">
        <v>31428.72</v>
      </c>
      <c r="C29" s="27">
        <v>0.07433482873523463</v>
      </c>
      <c r="D29" s="9"/>
      <c r="E29" s="13">
        <v>31476.48</v>
      </c>
      <c r="F29" s="27">
        <v>0.0015196291799347349</v>
      </c>
      <c r="G29" s="9"/>
      <c r="H29" s="13">
        <v>32667.16</v>
      </c>
      <c r="I29" s="27">
        <v>0.03782760969460373</v>
      </c>
      <c r="J29" s="9"/>
      <c r="K29" s="13">
        <v>34430.48</v>
      </c>
      <c r="L29" s="27">
        <v>0.053978368489945354</v>
      </c>
      <c r="M29" s="9"/>
      <c r="N29" s="13">
        <v>37713.33</v>
      </c>
      <c r="O29" s="27">
        <v>0.09534720398902363</v>
      </c>
    </row>
    <row r="30" spans="1:15" ht="15">
      <c r="A30" s="9" t="s">
        <v>4</v>
      </c>
      <c r="B30" s="13">
        <v>43648.81</v>
      </c>
      <c r="C30" s="27">
        <v>0.058149378402109625</v>
      </c>
      <c r="D30" s="9"/>
      <c r="E30" s="13">
        <v>44809.94</v>
      </c>
      <c r="F30" s="27">
        <v>0.0266016416026005</v>
      </c>
      <c r="G30" s="9"/>
      <c r="H30" s="13">
        <v>44666.93</v>
      </c>
      <c r="I30" s="27">
        <v>-0.0031914793905102757</v>
      </c>
      <c r="J30" s="9"/>
      <c r="K30" s="13">
        <v>47968.65</v>
      </c>
      <c r="L30" s="27">
        <v>0.07391866868844582</v>
      </c>
      <c r="M30" s="9"/>
      <c r="N30" s="13">
        <v>52245.82</v>
      </c>
      <c r="O30" s="27">
        <v>0.08916594484105761</v>
      </c>
    </row>
    <row r="31" spans="1:15" ht="15">
      <c r="A31" s="9" t="s">
        <v>5</v>
      </c>
      <c r="B31" s="13">
        <v>22628.22</v>
      </c>
      <c r="C31" s="27">
        <v>-0.06798594990534963</v>
      </c>
      <c r="D31" s="9"/>
      <c r="E31" s="13">
        <v>25599.88</v>
      </c>
      <c r="F31" s="27">
        <v>0.13132539810908678</v>
      </c>
      <c r="G31" s="9"/>
      <c r="H31" s="13">
        <v>25479.33</v>
      </c>
      <c r="I31" s="27">
        <v>-0.004709006448467699</v>
      </c>
      <c r="J31" s="9"/>
      <c r="K31" s="13">
        <v>28576.11</v>
      </c>
      <c r="L31" s="27">
        <v>0.1215408725425668</v>
      </c>
      <c r="M31" s="9"/>
      <c r="N31" s="13">
        <v>31656.88</v>
      </c>
      <c r="O31" s="27">
        <v>0.10780928544857926</v>
      </c>
    </row>
    <row r="32" spans="1:15" ht="15">
      <c r="A32" s="15" t="s">
        <v>6</v>
      </c>
      <c r="B32" s="16">
        <v>116355.48</v>
      </c>
      <c r="C32" s="29">
        <v>0.03393207932653539</v>
      </c>
      <c r="D32" s="18"/>
      <c r="E32" s="16">
        <v>119442.48000000001</v>
      </c>
      <c r="F32" s="29">
        <v>0.02653076589087179</v>
      </c>
      <c r="G32" s="18"/>
      <c r="H32" s="16">
        <v>124789.50000000001</v>
      </c>
      <c r="I32" s="29">
        <v>0.0447664850897269</v>
      </c>
      <c r="J32" s="18"/>
      <c r="K32" s="16">
        <v>130526.55</v>
      </c>
      <c r="L32" s="29">
        <v>0.045973819912732944</v>
      </c>
      <c r="M32" s="18"/>
      <c r="N32" s="16">
        <v>146685.81</v>
      </c>
      <c r="O32" s="34">
        <v>0.1238005601159304</v>
      </c>
    </row>
    <row r="33" spans="1:15" ht="15">
      <c r="A33" s="9"/>
      <c r="B33" s="9"/>
      <c r="C33" s="9"/>
      <c r="D33" s="9"/>
      <c r="E33" s="9"/>
      <c r="F33" s="9"/>
      <c r="G33" s="9"/>
      <c r="H33" s="9"/>
      <c r="I33" s="9"/>
      <c r="J33" s="9"/>
      <c r="K33" s="2"/>
      <c r="L33" s="2"/>
      <c r="M33" s="2"/>
      <c r="N33" s="9"/>
      <c r="O33" s="9"/>
    </row>
    <row r="34" spans="1:15" ht="15.75">
      <c r="A34" s="9"/>
      <c r="B34" s="10">
        <v>2007</v>
      </c>
      <c r="C34" s="10"/>
      <c r="D34" s="11"/>
      <c r="E34" s="10">
        <v>2008</v>
      </c>
      <c r="F34" s="10"/>
      <c r="G34" s="11"/>
      <c r="H34" s="10">
        <v>2009</v>
      </c>
      <c r="I34" s="10"/>
      <c r="J34" s="11"/>
      <c r="K34" s="10">
        <v>2010</v>
      </c>
      <c r="L34" s="10"/>
      <c r="M34" s="11"/>
      <c r="N34" s="10">
        <v>2011</v>
      </c>
      <c r="O34" s="10"/>
    </row>
    <row r="35" spans="1:15" ht="15">
      <c r="A35" s="9" t="s">
        <v>2</v>
      </c>
      <c r="B35" s="13">
        <v>25032.21</v>
      </c>
      <c r="C35" s="27">
        <v>-0.0014986170600619435</v>
      </c>
      <c r="D35" s="9"/>
      <c r="E35" s="13">
        <v>28350.91</v>
      </c>
      <c r="F35" s="27">
        <v>0.13257718755155862</v>
      </c>
      <c r="G35" s="9"/>
      <c r="H35" s="13">
        <v>24710.36</v>
      </c>
      <c r="I35" s="27">
        <v>-0.1284103402677374</v>
      </c>
      <c r="J35" s="9"/>
      <c r="K35" s="13">
        <v>24086.24</v>
      </c>
      <c r="L35" s="27">
        <v>-0.02525742239287485</v>
      </c>
      <c r="M35" s="2"/>
      <c r="N35" s="13">
        <v>25539.58</v>
      </c>
      <c r="O35" s="27">
        <v>0.060339015138934096</v>
      </c>
    </row>
    <row r="36" spans="1:15" ht="15">
      <c r="A36" s="9" t="s">
        <v>3</v>
      </c>
      <c r="B36" s="13">
        <v>41902.97</v>
      </c>
      <c r="C36" s="27">
        <v>0.11109175455999243</v>
      </c>
      <c r="D36" s="9"/>
      <c r="E36" s="13">
        <v>45194.34</v>
      </c>
      <c r="F36" s="27">
        <v>0.07854741561278342</v>
      </c>
      <c r="G36" s="9"/>
      <c r="H36" s="13">
        <v>41448.93</v>
      </c>
      <c r="I36" s="27">
        <v>-0.0828734306110012</v>
      </c>
      <c r="J36" s="9"/>
      <c r="K36" s="13">
        <v>43921.74</v>
      </c>
      <c r="L36" s="27">
        <v>0.059659199887668934</v>
      </c>
      <c r="M36" s="2"/>
      <c r="N36" s="13">
        <v>41914.15</v>
      </c>
      <c r="O36" s="27">
        <v>-0.04570834397726494</v>
      </c>
    </row>
    <row r="37" spans="1:15" ht="15">
      <c r="A37" s="9" t="s">
        <v>4</v>
      </c>
      <c r="B37" s="13">
        <v>57881.88</v>
      </c>
      <c r="C37" s="27">
        <v>0.10787580709806062</v>
      </c>
      <c r="D37" s="9"/>
      <c r="E37" s="13">
        <v>57970.53</v>
      </c>
      <c r="F37" s="27">
        <v>0.001531567392075058</v>
      </c>
      <c r="G37" s="9"/>
      <c r="H37" s="13">
        <v>49946.77</v>
      </c>
      <c r="I37" s="27">
        <v>-0.1384110167700727</v>
      </c>
      <c r="J37" s="9"/>
      <c r="K37" s="13">
        <v>55215.78</v>
      </c>
      <c r="L37" s="27">
        <v>0.10549250732329643</v>
      </c>
      <c r="M37" s="2"/>
      <c r="N37" s="13">
        <v>57630.58</v>
      </c>
      <c r="O37" s="27">
        <v>0.04373387462786912</v>
      </c>
    </row>
    <row r="38" spans="1:15" ht="15">
      <c r="A38" s="9" t="s">
        <v>5</v>
      </c>
      <c r="B38" s="13">
        <v>33666.03</v>
      </c>
      <c r="C38" s="27">
        <v>0.06346645658068634</v>
      </c>
      <c r="D38" s="9"/>
      <c r="E38" s="13">
        <v>35289.73</v>
      </c>
      <c r="F38" s="27">
        <v>0.048229624936471704</v>
      </c>
      <c r="G38" s="9"/>
      <c r="H38" s="13">
        <v>30531.88</v>
      </c>
      <c r="I38" s="27">
        <v>-0.13482251068512005</v>
      </c>
      <c r="J38" s="9"/>
      <c r="K38" s="13">
        <v>33136.47</v>
      </c>
      <c r="L38" s="27">
        <v>0.08530722641383368</v>
      </c>
      <c r="M38" s="2"/>
      <c r="N38" s="13">
        <v>34541.07</v>
      </c>
      <c r="O38" s="27">
        <v>0.04238834130491264</v>
      </c>
    </row>
    <row r="39" spans="1:15" ht="15">
      <c r="A39" s="15" t="s">
        <v>6</v>
      </c>
      <c r="B39" s="16">
        <v>158483.09</v>
      </c>
      <c r="C39" s="29">
        <v>0.08042550264405261</v>
      </c>
      <c r="D39" s="18"/>
      <c r="E39" s="16">
        <v>166805.51</v>
      </c>
      <c r="F39" s="29">
        <v>0.05251298419282469</v>
      </c>
      <c r="G39" s="18"/>
      <c r="H39" s="16">
        <v>146637.94</v>
      </c>
      <c r="I39" s="29">
        <v>-0.12090469913134168</v>
      </c>
      <c r="J39" s="18"/>
      <c r="K39" s="16">
        <v>156360.22999999998</v>
      </c>
      <c r="L39" s="29">
        <v>0.06630132692807864</v>
      </c>
      <c r="M39" s="18"/>
      <c r="N39" s="16">
        <v>159625.38</v>
      </c>
      <c r="O39" s="34">
        <v>0.020882228172726683</v>
      </c>
    </row>
    <row r="40" spans="1:15" ht="15">
      <c r="A40" s="9"/>
      <c r="B40" s="9"/>
      <c r="C40" s="9"/>
      <c r="D40" s="9"/>
      <c r="E40" s="9"/>
      <c r="F40" s="9"/>
      <c r="G40" s="9"/>
      <c r="H40" s="9"/>
      <c r="I40" s="9"/>
      <c r="J40" s="9"/>
      <c r="K40" s="2"/>
      <c r="L40" s="2"/>
      <c r="M40" s="2"/>
      <c r="N40" s="9"/>
      <c r="O40" s="9"/>
    </row>
    <row r="41" spans="1:15" ht="15.75">
      <c r="A41" s="9"/>
      <c r="B41" s="10">
        <v>2012</v>
      </c>
      <c r="C41" s="10"/>
      <c r="D41" s="11"/>
      <c r="E41" s="10">
        <v>2013</v>
      </c>
      <c r="F41" s="10"/>
      <c r="G41" s="11"/>
      <c r="H41" s="10">
        <v>2014</v>
      </c>
      <c r="I41" s="10"/>
      <c r="J41" s="11"/>
      <c r="K41" s="10">
        <v>2015</v>
      </c>
      <c r="L41" s="10"/>
      <c r="M41" s="11"/>
      <c r="N41" s="10">
        <v>2016</v>
      </c>
      <c r="O41" s="10"/>
    </row>
    <row r="42" spans="1:15" ht="15">
      <c r="A42" s="9" t="s">
        <v>2</v>
      </c>
      <c r="B42" s="13">
        <v>33050.28</v>
      </c>
      <c r="C42" s="27">
        <v>0.2940807953772144</v>
      </c>
      <c r="D42" s="9"/>
      <c r="E42" s="13">
        <v>33451.24</v>
      </c>
      <c r="F42" s="27">
        <v>0.012131818550402573</v>
      </c>
      <c r="G42" s="9"/>
      <c r="H42" s="13">
        <v>31927.84</v>
      </c>
      <c r="I42" s="27">
        <v>-0.04554091268365531</v>
      </c>
      <c r="J42" s="9"/>
      <c r="K42" s="13">
        <v>34393.17</v>
      </c>
      <c r="L42" s="27">
        <v>0.0772156838671203</v>
      </c>
      <c r="M42" s="9"/>
      <c r="N42" s="13">
        <v>36763.7</v>
      </c>
      <c r="O42" s="27">
        <v>0.06892444052118485</v>
      </c>
    </row>
    <row r="43" spans="1:15" ht="15">
      <c r="A43" s="9" t="s">
        <v>3</v>
      </c>
      <c r="B43" s="13">
        <v>51642.05</v>
      </c>
      <c r="C43" s="27">
        <v>0.2320910718695238</v>
      </c>
      <c r="D43" s="9"/>
      <c r="E43" s="13">
        <v>51418.83</v>
      </c>
      <c r="F43" s="27">
        <v>-0.023863886116062483</v>
      </c>
      <c r="G43" s="9"/>
      <c r="H43" s="13">
        <v>51909.8</v>
      </c>
      <c r="I43" s="27">
        <v>0.009548447523990746</v>
      </c>
      <c r="J43" s="9"/>
      <c r="K43" s="13">
        <v>56108.16</v>
      </c>
      <c r="L43" s="27">
        <v>0.08087798450388944</v>
      </c>
      <c r="M43" s="9"/>
      <c r="N43" s="13">
        <v>59487.65</v>
      </c>
      <c r="O43" s="27">
        <v>0.06023170248320383</v>
      </c>
    </row>
    <row r="44" spans="1:15" ht="15">
      <c r="A44" s="9" t="s">
        <v>4</v>
      </c>
      <c r="B44" s="13">
        <v>66253.33</v>
      </c>
      <c r="C44" s="27">
        <v>0.14962108658285236</v>
      </c>
      <c r="D44" s="9"/>
      <c r="E44" s="13">
        <v>65446.32</v>
      </c>
      <c r="F44" s="27">
        <v>-0.01218067076779389</v>
      </c>
      <c r="G44" s="9"/>
      <c r="H44" s="13">
        <v>69838.42</v>
      </c>
      <c r="I44" s="27">
        <v>0.0671099612629098</v>
      </c>
      <c r="J44" s="9"/>
      <c r="K44" s="13">
        <v>67287.66</v>
      </c>
      <c r="L44" s="27">
        <v>-0.036523735788982555</v>
      </c>
      <c r="M44" s="9"/>
      <c r="N44" s="13">
        <v>78016.12</v>
      </c>
      <c r="O44" s="27">
        <v>0.15944171635631246</v>
      </c>
    </row>
    <row r="45" spans="1:15" ht="15">
      <c r="A45" s="9" t="s">
        <v>5</v>
      </c>
      <c r="B45" s="13">
        <v>38862.85</v>
      </c>
      <c r="C45" s="27">
        <v>0.1251200382616983</v>
      </c>
      <c r="D45" s="9"/>
      <c r="E45" s="13">
        <v>39180.14</v>
      </c>
      <c r="F45" s="27">
        <v>-0.043298677271481616</v>
      </c>
      <c r="G45" s="9"/>
      <c r="H45" s="13">
        <v>43764.05</v>
      </c>
      <c r="I45" s="27">
        <v>0.11699575346080958</v>
      </c>
      <c r="J45" s="9"/>
      <c r="K45" s="13">
        <v>45656.09</v>
      </c>
      <c r="L45" s="27">
        <v>0.04323274468427839</v>
      </c>
      <c r="M45" s="9"/>
      <c r="N45" s="13">
        <v>47073</v>
      </c>
      <c r="O45" s="27">
        <v>0.031034414028884287</v>
      </c>
    </row>
    <row r="46" spans="1:15" ht="15">
      <c r="A46" s="15" t="s">
        <v>6</v>
      </c>
      <c r="B46" s="16">
        <v>189808.51</v>
      </c>
      <c r="C46" s="29">
        <v>0.18908728674600495</v>
      </c>
      <c r="D46" s="18"/>
      <c r="E46" s="16">
        <v>189496.53000000003</v>
      </c>
      <c r="F46" s="29">
        <v>-0.017497318745086896</v>
      </c>
      <c r="G46" s="18"/>
      <c r="H46" s="16">
        <v>197440.11</v>
      </c>
      <c r="I46" s="29">
        <v>0.04191939556887905</v>
      </c>
      <c r="J46" s="18"/>
      <c r="K46" s="16">
        <v>203445.08</v>
      </c>
      <c r="L46" s="29">
        <v>0.030414134189856366</v>
      </c>
      <c r="M46" s="18"/>
      <c r="N46" s="16">
        <v>221340.47</v>
      </c>
      <c r="O46" s="29">
        <v>0.08796177327070291</v>
      </c>
    </row>
    <row r="48" spans="1:15" ht="15.75">
      <c r="A48" s="11"/>
      <c r="B48" s="11">
        <v>2017</v>
      </c>
      <c r="C48" s="11"/>
      <c r="D48" s="11"/>
      <c r="E48" s="11">
        <v>2018</v>
      </c>
      <c r="F48" s="11"/>
      <c r="G48" s="11"/>
      <c r="H48" s="11">
        <v>2019</v>
      </c>
      <c r="I48" s="11"/>
      <c r="J48" s="11"/>
      <c r="K48" s="67">
        <v>2020</v>
      </c>
      <c r="L48" s="67"/>
      <c r="M48" s="67"/>
      <c r="N48" s="11">
        <v>2021</v>
      </c>
      <c r="O48" s="11"/>
    </row>
    <row r="49" spans="1:15" ht="15">
      <c r="A49" s="9" t="s">
        <v>2</v>
      </c>
      <c r="B49" s="69">
        <v>33363.6</v>
      </c>
      <c r="C49" s="70">
        <v>-0.09248525039645081</v>
      </c>
      <c r="D49" s="71"/>
      <c r="E49" s="69">
        <v>33443.85</v>
      </c>
      <c r="F49" s="70">
        <v>0.0024053159730964284</v>
      </c>
      <c r="G49" s="71"/>
      <c r="H49" s="69">
        <v>37496.27</v>
      </c>
      <c r="I49" s="70">
        <v>0.12117085802023386</v>
      </c>
      <c r="J49" s="71"/>
      <c r="K49" s="69">
        <f>'[1]Sheet1'!$B$23</f>
        <v>32136.23</v>
      </c>
      <c r="L49" s="72">
        <f>IF(AND(K49=0),"(+0%)",(K49-H49)/H49)</f>
        <v>-0.14294861862259894</v>
      </c>
      <c r="M49" s="73"/>
      <c r="N49" s="69">
        <f>'[1]Sheet1'!$H$23</f>
        <v>28257.89</v>
      </c>
      <c r="O49" s="70">
        <f>IF(AND(N49=0),"(+0%)",(N49-K49)/K49)</f>
        <v>-0.12068434909757617</v>
      </c>
    </row>
    <row r="50" spans="1:15" ht="15">
      <c r="A50" s="9" t="s">
        <v>3</v>
      </c>
      <c r="B50" s="69">
        <v>58003.56</v>
      </c>
      <c r="C50" s="70">
        <v>-0.02494786733044596</v>
      </c>
      <c r="D50" s="71"/>
      <c r="E50" s="69">
        <v>62222.51</v>
      </c>
      <c r="F50" s="70">
        <v>0.07273605275262422</v>
      </c>
      <c r="G50" s="71"/>
      <c r="H50" s="69">
        <v>63876.99</v>
      </c>
      <c r="I50" s="70">
        <v>0.02658973416533656</v>
      </c>
      <c r="J50" s="71"/>
      <c r="K50" s="69">
        <f>'[1]Sheet1'!$C$23</f>
        <v>28313.58</v>
      </c>
      <c r="L50" s="72">
        <f>IF(AND(K50=0),"(+0%)",(K50-H50)/H50)</f>
        <v>-0.5567483690136307</v>
      </c>
      <c r="M50" s="73"/>
      <c r="N50" s="69">
        <f>'[1]Sheet1'!$I$23</f>
        <v>71002.31</v>
      </c>
      <c r="O50" s="70">
        <f>IF(AND(N50=0),"(+0%)",(N50-K50)/K50)</f>
        <v>1.5077122002939929</v>
      </c>
    </row>
    <row r="51" spans="1:15" ht="15">
      <c r="A51" s="9" t="s">
        <v>4</v>
      </c>
      <c r="B51" s="69">
        <v>78728.83</v>
      </c>
      <c r="C51" s="70">
        <v>0.009135419705568625</v>
      </c>
      <c r="D51" s="71"/>
      <c r="E51" s="69">
        <v>87502.27</v>
      </c>
      <c r="F51" s="70">
        <v>0.11143871946274322</v>
      </c>
      <c r="G51" s="71"/>
      <c r="H51" s="69">
        <v>81214.77</v>
      </c>
      <c r="I51" s="70">
        <v>-0.07185527872591191</v>
      </c>
      <c r="J51" s="71"/>
      <c r="K51" s="69">
        <f>'[1]Sheet1'!$D$23</f>
        <v>77628.51</v>
      </c>
      <c r="L51" s="72">
        <f>IF(AND(K51=0),"(+0%)",(K51-H51)/H51)</f>
        <v>-0.04415773140772312</v>
      </c>
      <c r="M51" s="73"/>
      <c r="N51" s="69">
        <f>'[1]Sheet1'!$J$23</f>
        <v>122742.56</v>
      </c>
      <c r="O51" s="70">
        <f>IF(AND(N51=0),"(+0%)",(N51-K51)/K51)</f>
        <v>0.5811531098561599</v>
      </c>
    </row>
    <row r="52" spans="1:15" ht="15">
      <c r="A52" s="9" t="s">
        <v>5</v>
      </c>
      <c r="B52" s="69">
        <v>45999.29</v>
      </c>
      <c r="C52" s="70">
        <v>-0.0228094661483228</v>
      </c>
      <c r="D52" s="71"/>
      <c r="E52" s="69">
        <v>47451.9</v>
      </c>
      <c r="F52" s="70">
        <v>0.031578965675339785</v>
      </c>
      <c r="G52" s="71"/>
      <c r="H52" s="69">
        <v>51309.24</v>
      </c>
      <c r="I52" s="70">
        <v>0.08128947418333084</v>
      </c>
      <c r="J52" s="71"/>
      <c r="K52" s="69">
        <f>'[1]Sheet1'!$E$23</f>
        <v>41742.01</v>
      </c>
      <c r="L52" s="72">
        <f>IF(AND(K52=0),"(+0%)",(K52-H52)/H52)</f>
        <v>-0.18646212650976698</v>
      </c>
      <c r="M52" s="73"/>
      <c r="N52" s="69">
        <f>'[1]Sheet1'!$K$23</f>
        <v>65741.06</v>
      </c>
      <c r="O52" s="70">
        <f>IF(AND(N52=0),"(+0%)",(N52-K52)/K52)</f>
        <v>0.5749375748795996</v>
      </c>
    </row>
    <row r="53" spans="1:15" ht="15">
      <c r="A53" s="68" t="s">
        <v>6</v>
      </c>
      <c r="B53" s="74">
        <v>216095.28</v>
      </c>
      <c r="C53" s="75">
        <v>-0.023697383492499145</v>
      </c>
      <c r="D53" s="76"/>
      <c r="E53" s="74">
        <v>230620.53</v>
      </c>
      <c r="F53" s="75">
        <v>0.06721687766618503</v>
      </c>
      <c r="G53" s="76"/>
      <c r="H53" s="74">
        <v>233897.27</v>
      </c>
      <c r="I53" s="75">
        <v>0.014208362108958776</v>
      </c>
      <c r="J53" s="76"/>
      <c r="K53" s="77">
        <f>SUM(K49:K52)</f>
        <v>179820.33000000002</v>
      </c>
      <c r="L53" s="78">
        <f>IF((K53=0),"(+0%)",IF((K50=0),((K49-H49)/H49),IF((K51=0),((K49+K50)-(H49+H50))/(H49+H50),IF((K52=0),((K49+K50+K51)-(H49+H50+H51))/(H49+H50+H51),(K53-H53)/H53))))</f>
        <v>-0.23119953473591195</v>
      </c>
      <c r="M53" s="79"/>
      <c r="N53" s="74">
        <f>SUM(N49:N52)</f>
        <v>287743.82</v>
      </c>
      <c r="O53" s="80">
        <f>IF((N53=0),"(+0%)",IF((N50=0),((N49-K49)/K49),IF((N51=0),((N49+N50)-(K49+K50))/(K49+K50),IF((N52=0),((N49+N50+N51)-(K49+K50+K51))/(K49+K50+K51),(N53-K53)/K53))))</f>
        <v>0.6001740181435546</v>
      </c>
    </row>
    <row r="54" spans="2:15" ht="12.75">
      <c r="B54" s="85"/>
      <c r="C54" s="85"/>
      <c r="D54" s="85"/>
      <c r="E54" s="85"/>
      <c r="F54" s="85"/>
      <c r="G54" s="85"/>
      <c r="H54" s="85"/>
      <c r="I54" s="85"/>
      <c r="J54" s="85"/>
      <c r="K54" s="85"/>
      <c r="L54" s="85"/>
      <c r="M54" s="85"/>
      <c r="N54" s="85"/>
      <c r="O54" s="85"/>
    </row>
    <row r="55" spans="1:15" ht="15.75">
      <c r="A55" s="11"/>
      <c r="B55" s="11">
        <v>2022</v>
      </c>
      <c r="C55" s="11"/>
      <c r="D55" s="11"/>
      <c r="E55" s="11">
        <v>2023</v>
      </c>
      <c r="F55" s="11"/>
      <c r="G55" s="11"/>
      <c r="H55" s="11">
        <v>2024</v>
      </c>
      <c r="I55" s="11"/>
      <c r="J55" s="11"/>
      <c r="K55" s="67">
        <v>2025</v>
      </c>
      <c r="L55" s="67"/>
      <c r="M55" s="67"/>
      <c r="N55" s="11">
        <v>2026</v>
      </c>
      <c r="O55" s="11"/>
    </row>
    <row r="56" spans="1:15" ht="15">
      <c r="A56" s="9" t="s">
        <v>2</v>
      </c>
      <c r="B56" s="69">
        <f>'[1]Sheet1'!$N$23</f>
        <v>50430.99</v>
      </c>
      <c r="C56" s="70">
        <f>IF(AND(B56=0),"(+0%)",(B56-N49)/N49)</f>
        <v>0.784669343677111</v>
      </c>
      <c r="D56" s="71"/>
      <c r="E56" s="96">
        <f>'[2]Sheet1'!$B$25</f>
        <v>55308.39</v>
      </c>
      <c r="F56" s="70">
        <f>IF(AND(E56=0),"(+0%)",(E56-B56)/B56)</f>
        <v>0.09671434171726555</v>
      </c>
      <c r="G56" s="71"/>
      <c r="H56" s="96">
        <f>'[2]Sheet1'!$H$25</f>
        <v>0</v>
      </c>
      <c r="I56" s="70" t="str">
        <f>IF(AND(H56=0),"(+0%)",(H56-E56)/E56)</f>
        <v>(+0%)</v>
      </c>
      <c r="J56" s="71"/>
      <c r="K56" s="96">
        <f>'[2]Sheet1'!$N$25</f>
        <v>0</v>
      </c>
      <c r="L56" s="72" t="str">
        <f>IF(AND(K56=0),"(+0%)",(K56-H56)/H56)</f>
        <v>(+0%)</v>
      </c>
      <c r="M56" s="73"/>
      <c r="N56" s="69">
        <v>0</v>
      </c>
      <c r="O56" s="70" t="str">
        <f>IF(AND(N56=0),"(+0%)",(N56-K56)/K56)</f>
        <v>(+0%)</v>
      </c>
    </row>
    <row r="57" spans="1:15" ht="15">
      <c r="A57" s="9" t="s">
        <v>3</v>
      </c>
      <c r="B57" s="69">
        <f>'[1]Sheet1'!$O$23</f>
        <v>90394.93</v>
      </c>
      <c r="C57" s="70">
        <f>IF(AND(B57=0),"(+0%)",(B57-N50)/N50)</f>
        <v>0.2731266067258938</v>
      </c>
      <c r="D57" s="71"/>
      <c r="E57" s="96">
        <f>'[2]Sheet1'!$C$25</f>
        <v>99926.85</v>
      </c>
      <c r="F57" s="70">
        <f>IF(AND(E57=0),"(+0%)",(E57-B57)/B57)</f>
        <v>0.10544750684579338</v>
      </c>
      <c r="G57" s="71"/>
      <c r="H57" s="96">
        <f>'[2]Sheet1'!$I$25</f>
        <v>0</v>
      </c>
      <c r="I57" s="70" t="str">
        <f>IF(AND(H57=0),"(+0%)",(H57-E57)/E57)</f>
        <v>(+0%)</v>
      </c>
      <c r="J57" s="71"/>
      <c r="K57" s="96">
        <f>'[2]Sheet1'!$O$25</f>
        <v>0</v>
      </c>
      <c r="L57" s="72" t="str">
        <f>IF(AND(K57=0),"(+0%)",(K57-H57)/H57)</f>
        <v>(+0%)</v>
      </c>
      <c r="M57" s="73"/>
      <c r="N57" s="69">
        <v>0</v>
      </c>
      <c r="O57" s="70" t="str">
        <f>IF(AND(N57=0),"(+0%)",(N57-K57)/K57)</f>
        <v>(+0%)</v>
      </c>
    </row>
    <row r="58" spans="1:15" ht="15">
      <c r="A58" s="9" t="s">
        <v>4</v>
      </c>
      <c r="B58" s="69">
        <f>'[1]Sheet1'!$P$23</f>
        <v>134146.17</v>
      </c>
      <c r="C58" s="70">
        <f>IF(AND(B58=0),"(+0%)",(B58-N51)/N51)</f>
        <v>0.0929067309660155</v>
      </c>
      <c r="D58" s="71"/>
      <c r="E58" s="96">
        <f>'[2]Sheet1'!$D$25</f>
        <v>128636.79</v>
      </c>
      <c r="F58" s="70">
        <f>IF(AND(E58=0),"(+0%)",(E58-B58)/B58)</f>
        <v>-0.04106997613126054</v>
      </c>
      <c r="G58" s="71"/>
      <c r="H58" s="96">
        <f>'[2]Sheet1'!$J$25</f>
        <v>0</v>
      </c>
      <c r="I58" s="70" t="str">
        <f>IF(AND(H58=0),"(+0%)",(H58-E58)/E58)</f>
        <v>(+0%)</v>
      </c>
      <c r="J58" s="71"/>
      <c r="K58" s="96">
        <f>'[2]Sheet1'!$P$25</f>
        <v>0</v>
      </c>
      <c r="L58" s="72" t="str">
        <f>IF(AND(K58=0),"(+0%)",(K58-H58)/H58)</f>
        <v>(+0%)</v>
      </c>
      <c r="M58" s="73"/>
      <c r="N58" s="69">
        <v>0</v>
      </c>
      <c r="O58" s="70" t="str">
        <f>IF(AND(N58=0),"(+0%)",(N58-K58)/K58)</f>
        <v>(+0%)</v>
      </c>
    </row>
    <row r="59" spans="1:15" ht="15">
      <c r="A59" s="9" t="s">
        <v>5</v>
      </c>
      <c r="B59" s="69">
        <f>'[1]Sheet1'!$Q$23</f>
        <v>84842.24</v>
      </c>
      <c r="C59" s="70">
        <f>IF(AND(B59=0),"(+0%)",(B59-N52)/N52)</f>
        <v>0.29055174954586993</v>
      </c>
      <c r="D59" s="71"/>
      <c r="E59" s="96">
        <f>'[2]Sheet1'!$E$25</f>
        <v>70647.16</v>
      </c>
      <c r="F59" s="70">
        <f>IF(AND(E59=0),"(+0%)",(E59-B59)/B59)</f>
        <v>-0.1673114712671424</v>
      </c>
      <c r="G59" s="71"/>
      <c r="H59" s="96">
        <f>'[2]Sheet1'!$K$25</f>
        <v>0</v>
      </c>
      <c r="I59" s="70" t="str">
        <f>IF(AND(H59=0),"(+0%)",(H59-E59)/E59)</f>
        <v>(+0%)</v>
      </c>
      <c r="J59" s="71"/>
      <c r="K59" s="96">
        <f>'[2]Sheet1'!$Q$25</f>
        <v>0</v>
      </c>
      <c r="L59" s="72" t="str">
        <f>IF(AND(K59=0),"(+0%)",(K59-H59)/H59)</f>
        <v>(+0%)</v>
      </c>
      <c r="M59" s="73"/>
      <c r="N59" s="69">
        <v>0</v>
      </c>
      <c r="O59" s="70" t="str">
        <f>IF(AND(N59=0),"(+0%)",(N59-K59)/K59)</f>
        <v>(+0%)</v>
      </c>
    </row>
    <row r="60" spans="1:15" ht="15">
      <c r="A60" s="68" t="s">
        <v>6</v>
      </c>
      <c r="B60" s="74">
        <f>SUM(B56:B59)</f>
        <v>359814.32999999996</v>
      </c>
      <c r="C60" s="75">
        <f>IF((B60=0),"(+0%)",IF((B57=0),((B56-N49)/N49),IF((B58=0),((B56+B57)-(N49+N50))/(N49+N50),IF((B59=0),((B56+B57+B58)-(N49+N50+N51))/(N49+N50+N51),(B60-N53)/N53))))</f>
        <v>0.2504676208163218</v>
      </c>
      <c r="D60" s="76"/>
      <c r="E60" s="74">
        <f>SUM(E56:E59)</f>
        <v>354519.18999999994</v>
      </c>
      <c r="F60" s="75">
        <f>IF((E60=0),"(+0%)",IF((E57=0),((E56-B56)/B56),IF((E58=0),((E56+E57)-(B56+B57))/(B56+B57),IF((E59=0),((E56+E57+E58)-(B56+B57+B58))/(B56+B57+B58),(E60-B60)/B60))))</f>
        <v>-0.014716312160218896</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7" right="0.7" top="0.75" bottom="0.75" header="0.3" footer="0.3"/>
  <pageSetup fitToHeight="1" fitToWidth="1" horizontalDpi="600" verticalDpi="600" orientation="landscape" scale="52" r:id="rId1"/>
  <ignoredErrors>
    <ignoredError sqref="E60 H60 K60 N60" formulaRange="1"/>
  </ignoredErrors>
</worksheet>
</file>

<file path=xl/worksheets/sheet16.xml><?xml version="1.0" encoding="utf-8"?>
<worksheet xmlns="http://schemas.openxmlformats.org/spreadsheetml/2006/main" xmlns:r="http://schemas.openxmlformats.org/officeDocument/2006/relationships">
  <dimension ref="A1:P60"/>
  <sheetViews>
    <sheetView zoomScalePageLayoutView="0" workbookViewId="0" topLeftCell="A35">
      <selection activeCell="K56" sqref="K56"/>
    </sheetView>
  </sheetViews>
  <sheetFormatPr defaultColWidth="9.140625" defaultRowHeight="12.75"/>
  <cols>
    <col min="1" max="1" width="11.7109375" style="43" customWidth="1"/>
    <col min="2" max="2" width="11.28125" style="43" customWidth="1"/>
    <col min="3" max="3" width="8.57421875" style="43" bestFit="1" customWidth="1"/>
    <col min="4" max="4" width="2.57421875" style="43" customWidth="1"/>
    <col min="5" max="5" width="11.421875" style="43" customWidth="1"/>
    <col min="6" max="6" width="11.00390625" style="43" customWidth="1"/>
    <col min="7" max="7" width="1.57421875" style="43" customWidth="1"/>
    <col min="8" max="8" width="12.28125" style="43" customWidth="1"/>
    <col min="9" max="9" width="10.8515625" style="43" customWidth="1"/>
    <col min="10" max="10" width="2.57421875" style="43" customWidth="1"/>
    <col min="11" max="11" width="11.421875" style="37" customWidth="1"/>
    <col min="12" max="12" width="9.8515625" style="37" bestFit="1" customWidth="1"/>
    <col min="13" max="13" width="3.140625" style="37" customWidth="1"/>
    <col min="14" max="14" width="12.28125" style="43" customWidth="1"/>
    <col min="15" max="15" width="9.8515625" style="43" bestFit="1" customWidth="1"/>
    <col min="16" max="16384" width="9.140625" style="37" customWidth="1"/>
  </cols>
  <sheetData>
    <row r="1" spans="1:15" s="62" customFormat="1" ht="18">
      <c r="A1" s="39" t="s">
        <v>29</v>
      </c>
      <c r="B1" s="39"/>
      <c r="C1" s="39"/>
      <c r="D1" s="39"/>
      <c r="E1" s="39"/>
      <c r="F1" s="39"/>
      <c r="G1" s="39"/>
      <c r="H1" s="39"/>
      <c r="I1" s="39"/>
      <c r="J1" s="39"/>
      <c r="K1" s="39"/>
      <c r="L1" s="39"/>
      <c r="M1" s="39"/>
      <c r="N1" s="39"/>
      <c r="O1" s="39"/>
    </row>
    <row r="2" spans="1:15" s="63" customFormat="1" ht="15">
      <c r="A2" s="40" t="s">
        <v>1</v>
      </c>
      <c r="B2" s="40"/>
      <c r="C2" s="40"/>
      <c r="D2" s="40"/>
      <c r="E2" s="40"/>
      <c r="F2" s="40"/>
      <c r="G2" s="40"/>
      <c r="H2" s="40"/>
      <c r="I2" s="40"/>
      <c r="J2" s="40"/>
      <c r="K2" s="40"/>
      <c r="L2" s="40"/>
      <c r="M2" s="40"/>
      <c r="N2" s="40"/>
      <c r="O2" s="40"/>
    </row>
    <row r="3" spans="1:15" s="63" customFormat="1" ht="15">
      <c r="A3" s="40"/>
      <c r="B3" s="40"/>
      <c r="C3" s="40"/>
      <c r="D3" s="40"/>
      <c r="E3" s="40"/>
      <c r="F3" s="40"/>
      <c r="G3" s="40"/>
      <c r="H3" s="40"/>
      <c r="I3" s="40"/>
      <c r="J3" s="40"/>
      <c r="K3" s="40"/>
      <c r="L3" s="40"/>
      <c r="M3" s="40"/>
      <c r="N3" s="40"/>
      <c r="O3" s="40"/>
    </row>
    <row r="4" spans="1:15" s="63" customFormat="1" ht="51" customHeight="1">
      <c r="A4" s="7" t="s">
        <v>32</v>
      </c>
      <c r="B4" s="41"/>
      <c r="C4" s="42"/>
      <c r="D4" s="42"/>
      <c r="E4" s="42"/>
      <c r="F4" s="42"/>
      <c r="G4" s="42"/>
      <c r="H4" s="40"/>
      <c r="I4" s="40"/>
      <c r="J4" s="40"/>
      <c r="K4" s="40"/>
      <c r="L4" s="40"/>
      <c r="M4" s="40"/>
      <c r="N4" s="40"/>
      <c r="O4" s="40"/>
    </row>
    <row r="5" spans="1:15" s="63" customFormat="1" ht="15">
      <c r="A5" s="41"/>
      <c r="B5" s="41"/>
      <c r="C5" s="42"/>
      <c r="D5" s="42"/>
      <c r="E5" s="42"/>
      <c r="F5" s="42"/>
      <c r="G5" s="42"/>
      <c r="H5" s="43"/>
      <c r="I5" s="43"/>
      <c r="J5" s="43"/>
      <c r="K5" s="43"/>
      <c r="L5" s="43"/>
      <c r="M5" s="43"/>
      <c r="N5" s="43"/>
      <c r="O5" s="43"/>
    </row>
    <row r="6" spans="1:15" s="64" customFormat="1" ht="15.75">
      <c r="A6" s="44">
        <v>1987</v>
      </c>
      <c r="B6" s="44"/>
      <c r="C6" s="44"/>
      <c r="D6" s="45"/>
      <c r="E6" s="44">
        <v>1988</v>
      </c>
      <c r="F6" s="44"/>
      <c r="G6" s="45"/>
      <c r="H6" s="44">
        <v>1989</v>
      </c>
      <c r="I6" s="44"/>
      <c r="J6" s="45"/>
      <c r="K6" s="44">
        <v>1990</v>
      </c>
      <c r="L6" s="44"/>
      <c r="M6" s="45"/>
      <c r="N6" s="44">
        <v>1991</v>
      </c>
      <c r="O6" s="44"/>
    </row>
    <row r="7" spans="1:15" s="63" customFormat="1" ht="15">
      <c r="A7" s="43" t="s">
        <v>2</v>
      </c>
      <c r="B7" s="46"/>
      <c r="C7" s="47"/>
      <c r="D7" s="43"/>
      <c r="E7" s="46">
        <v>0</v>
      </c>
      <c r="F7" s="47"/>
      <c r="G7" s="43"/>
      <c r="H7" s="46">
        <v>0</v>
      </c>
      <c r="I7" s="47" t="s">
        <v>24</v>
      </c>
      <c r="J7" s="43"/>
      <c r="K7" s="46">
        <v>0</v>
      </c>
      <c r="L7" s="47" t="s">
        <v>24</v>
      </c>
      <c r="M7" s="43"/>
      <c r="N7" s="46">
        <v>2502</v>
      </c>
      <c r="O7" s="47" t="str">
        <f>IF(OR(N7=0,K7=0),"(+0%)",(N7-K7)/K7)</f>
        <v>(+0%)</v>
      </c>
    </row>
    <row r="8" spans="1:15" s="63" customFormat="1" ht="15">
      <c r="A8" s="43" t="s">
        <v>3</v>
      </c>
      <c r="B8" s="46"/>
      <c r="C8" s="47"/>
      <c r="D8" s="43"/>
      <c r="E8" s="46">
        <v>0</v>
      </c>
      <c r="F8" s="47"/>
      <c r="G8" s="43"/>
      <c r="H8" s="46">
        <v>0</v>
      </c>
      <c r="I8" s="47" t="s">
        <v>24</v>
      </c>
      <c r="J8" s="43"/>
      <c r="K8" s="46">
        <v>0</v>
      </c>
      <c r="L8" s="47" t="s">
        <v>24</v>
      </c>
      <c r="M8" s="43"/>
      <c r="N8" s="46">
        <v>12121</v>
      </c>
      <c r="O8" s="47" t="str">
        <f>IF(OR(N8=0,K8=0),"(+0%)",(N8-K8)/K8)</f>
        <v>(+0%)</v>
      </c>
    </row>
    <row r="9" spans="1:15" s="63" customFormat="1" ht="15">
      <c r="A9" s="43" t="s">
        <v>4</v>
      </c>
      <c r="B9" s="46">
        <v>0</v>
      </c>
      <c r="C9" s="47"/>
      <c r="D9" s="43"/>
      <c r="E9" s="46">
        <v>0</v>
      </c>
      <c r="F9" s="47" t="s">
        <v>24</v>
      </c>
      <c r="G9" s="43"/>
      <c r="H9" s="46">
        <v>0</v>
      </c>
      <c r="I9" s="47" t="s">
        <v>24</v>
      </c>
      <c r="J9" s="43"/>
      <c r="K9" s="46">
        <v>0</v>
      </c>
      <c r="L9" s="47" t="s">
        <v>24</v>
      </c>
      <c r="M9" s="43"/>
      <c r="N9" s="46">
        <v>29543</v>
      </c>
      <c r="O9" s="47" t="str">
        <f>IF(OR(N9=0,K9=0),"(+0%)",(N9-K9)/K9)</f>
        <v>(+0%)</v>
      </c>
    </row>
    <row r="10" spans="1:15" s="63" customFormat="1" ht="15">
      <c r="A10" s="43" t="s">
        <v>5</v>
      </c>
      <c r="B10" s="46">
        <v>0</v>
      </c>
      <c r="C10" s="47"/>
      <c r="D10" s="43"/>
      <c r="E10" s="46">
        <v>0</v>
      </c>
      <c r="F10" s="47" t="s">
        <v>24</v>
      </c>
      <c r="G10" s="43"/>
      <c r="H10" s="46">
        <v>0</v>
      </c>
      <c r="I10" s="47" t="s">
        <v>24</v>
      </c>
      <c r="J10" s="43"/>
      <c r="K10" s="46">
        <v>0</v>
      </c>
      <c r="L10" s="47" t="s">
        <v>24</v>
      </c>
      <c r="M10" s="43"/>
      <c r="N10" s="46">
        <v>6541</v>
      </c>
      <c r="O10" s="47" t="str">
        <f>IF(OR(N10=0,K10=0),"(+0%)",(N10-K10)/K10)</f>
        <v>(+0%)</v>
      </c>
    </row>
    <row r="11" spans="1:15" s="63" customFormat="1" ht="15">
      <c r="A11" s="48" t="s">
        <v>6</v>
      </c>
      <c r="B11" s="49">
        <v>0</v>
      </c>
      <c r="C11" s="50"/>
      <c r="D11" s="51"/>
      <c r="E11" s="49">
        <v>0</v>
      </c>
      <c r="F11" s="50" t="s">
        <v>24</v>
      </c>
      <c r="G11" s="51"/>
      <c r="H11" s="49">
        <v>0</v>
      </c>
      <c r="I11" s="50" t="s">
        <v>24</v>
      </c>
      <c r="J11" s="52"/>
      <c r="K11" s="53">
        <v>0</v>
      </c>
      <c r="L11" s="50" t="s">
        <v>24</v>
      </c>
      <c r="M11" s="52"/>
      <c r="N11" s="53">
        <v>50707</v>
      </c>
      <c r="O11" s="58" t="str">
        <f>IF(OR(N11=0,K11=0),"(+0%)",(N11-K11)/K11)</f>
        <v>(+0%)</v>
      </c>
    </row>
    <row r="12" spans="1:15" s="63" customFormat="1" ht="15">
      <c r="A12" s="43"/>
      <c r="B12" s="43"/>
      <c r="C12" s="43"/>
      <c r="D12" s="43"/>
      <c r="E12" s="43"/>
      <c r="F12" s="43"/>
      <c r="G12" s="43"/>
      <c r="H12" s="43"/>
      <c r="I12" s="43"/>
      <c r="J12" s="43"/>
      <c r="K12" s="43"/>
      <c r="L12" s="43"/>
      <c r="M12" s="43"/>
      <c r="N12" s="56"/>
      <c r="O12" s="43"/>
    </row>
    <row r="13" spans="1:15" s="64" customFormat="1" ht="15.75">
      <c r="A13" s="44">
        <v>1992</v>
      </c>
      <c r="B13" s="44"/>
      <c r="C13" s="44"/>
      <c r="D13" s="45"/>
      <c r="E13" s="44">
        <v>1993</v>
      </c>
      <c r="F13" s="44"/>
      <c r="G13" s="45"/>
      <c r="H13" s="44">
        <v>1994</v>
      </c>
      <c r="I13" s="44"/>
      <c r="J13" s="45"/>
      <c r="K13" s="44">
        <v>1995</v>
      </c>
      <c r="L13" s="44"/>
      <c r="M13" s="45"/>
      <c r="N13" s="44">
        <v>1996</v>
      </c>
      <c r="O13" s="44"/>
    </row>
    <row r="14" spans="1:15" s="65" customFormat="1" ht="15">
      <c r="A14" s="43" t="s">
        <v>2</v>
      </c>
      <c r="B14" s="46">
        <v>3679</v>
      </c>
      <c r="C14" s="47">
        <v>0.4704236610711431</v>
      </c>
      <c r="D14" s="43"/>
      <c r="E14" s="46">
        <v>3254</v>
      </c>
      <c r="F14" s="47">
        <v>-0.11552052188094591</v>
      </c>
      <c r="G14" s="43"/>
      <c r="H14" s="46">
        <v>3240</v>
      </c>
      <c r="I14" s="47">
        <v>-0.0043023970497848806</v>
      </c>
      <c r="J14" s="43"/>
      <c r="K14" s="66">
        <v>5121</v>
      </c>
      <c r="L14" s="47">
        <v>0.5805555555555556</v>
      </c>
      <c r="M14" s="43"/>
      <c r="N14" s="46">
        <v>4526</v>
      </c>
      <c r="O14" s="54">
        <f>IF(AND(N14=0),"(+0%)",(N14-K14)/K14)</f>
        <v>-0.11618824448349932</v>
      </c>
    </row>
    <row r="15" spans="1:15" s="65" customFormat="1" ht="15">
      <c r="A15" s="43" t="s">
        <v>3</v>
      </c>
      <c r="B15" s="46">
        <v>18299</v>
      </c>
      <c r="C15" s="47">
        <v>0.5096939196435938</v>
      </c>
      <c r="D15" s="43"/>
      <c r="E15" s="46">
        <v>17378</v>
      </c>
      <c r="F15" s="47">
        <v>-0.050330619159516914</v>
      </c>
      <c r="G15" s="43"/>
      <c r="H15" s="46">
        <v>19264</v>
      </c>
      <c r="I15" s="47">
        <v>0.1085280239383128</v>
      </c>
      <c r="J15" s="43"/>
      <c r="K15" s="66">
        <v>25145</v>
      </c>
      <c r="L15" s="47">
        <v>0.3052844684385382</v>
      </c>
      <c r="M15" s="43"/>
      <c r="N15" s="46">
        <v>24320</v>
      </c>
      <c r="O15" s="54">
        <f>IF(AND(N15=0),"(+0%)",(N15-K15)/K15)</f>
        <v>-0.032809703718433086</v>
      </c>
    </row>
    <row r="16" spans="1:15" s="65" customFormat="1" ht="15">
      <c r="A16" s="43" t="s">
        <v>4</v>
      </c>
      <c r="B16" s="46">
        <v>39505</v>
      </c>
      <c r="C16" s="47">
        <v>0.33720339843617775</v>
      </c>
      <c r="D16" s="43"/>
      <c r="E16" s="46">
        <v>48051</v>
      </c>
      <c r="F16" s="47">
        <v>0.21632704720921403</v>
      </c>
      <c r="G16" s="43"/>
      <c r="H16" s="46">
        <v>53440</v>
      </c>
      <c r="I16" s="47">
        <v>0.11215167218164034</v>
      </c>
      <c r="J16" s="43"/>
      <c r="K16" s="66">
        <v>73131</v>
      </c>
      <c r="L16" s="47">
        <v>0.36846931137724553</v>
      </c>
      <c r="M16" s="43"/>
      <c r="N16" s="46">
        <v>67780</v>
      </c>
      <c r="O16" s="54">
        <f>IF(AND(N16=0),"(+0%)",(N16-K16)/K16)</f>
        <v>-0.07317006467845373</v>
      </c>
    </row>
    <row r="17" spans="1:15" s="65" customFormat="1" ht="15">
      <c r="A17" s="43" t="s">
        <v>5</v>
      </c>
      <c r="B17" s="46">
        <v>5968</v>
      </c>
      <c r="C17" s="47">
        <v>-0.08760128420730776</v>
      </c>
      <c r="D17" s="43"/>
      <c r="E17" s="46">
        <v>6799</v>
      </c>
      <c r="F17" s="47">
        <v>0.1392426273458445</v>
      </c>
      <c r="G17" s="43"/>
      <c r="H17" s="46">
        <v>7485</v>
      </c>
      <c r="I17" s="47">
        <v>0.10089719076334755</v>
      </c>
      <c r="J17" s="43"/>
      <c r="K17" s="66">
        <v>7487</v>
      </c>
      <c r="L17" s="54">
        <v>0.0002672010688042752</v>
      </c>
      <c r="M17" s="43"/>
      <c r="N17" s="46">
        <v>8067</v>
      </c>
      <c r="O17" s="54">
        <f>IF(AND(N17=0),"(+0%)",(N17-K17)/K17)</f>
        <v>0.07746761052490984</v>
      </c>
    </row>
    <row r="18" spans="1:15" s="65" customFormat="1" ht="15">
      <c r="A18" s="48" t="s">
        <v>6</v>
      </c>
      <c r="B18" s="49">
        <v>67451</v>
      </c>
      <c r="C18" s="50">
        <v>0.33021081901907035</v>
      </c>
      <c r="D18" s="51"/>
      <c r="E18" s="49">
        <v>75482</v>
      </c>
      <c r="F18" s="50">
        <v>0.11906420957435768</v>
      </c>
      <c r="G18" s="51"/>
      <c r="H18" s="49">
        <v>83429</v>
      </c>
      <c r="I18" s="50">
        <v>0.10528337881879124</v>
      </c>
      <c r="J18" s="51"/>
      <c r="K18" s="38">
        <v>110884</v>
      </c>
      <c r="L18" s="55">
        <v>0.32908221361876566</v>
      </c>
      <c r="M18" s="51"/>
      <c r="N18" s="49">
        <v>104693</v>
      </c>
      <c r="O18" s="57">
        <f>IF((N18=0),"(+0%)",IF((N15=0),((N14-K14)/K14),IF((N16=0),((N14+N15)-(K14+K15))/(K14+K15),IF((N17=0),((N14+N15+N16)-(K14+K15+K16))/(K14+K15+K16),(N18-K18)/K18))))</f>
        <v>-0.05583312290321417</v>
      </c>
    </row>
    <row r="19" spans="1:15" s="63" customFormat="1" ht="15">
      <c r="A19" s="43"/>
      <c r="B19" s="43"/>
      <c r="C19" s="43"/>
      <c r="D19" s="43"/>
      <c r="E19" s="43"/>
      <c r="F19" s="43"/>
      <c r="G19" s="43"/>
      <c r="H19" s="43"/>
      <c r="I19" s="43"/>
      <c r="J19" s="43"/>
      <c r="K19" s="43"/>
      <c r="L19" s="43"/>
      <c r="M19" s="43"/>
      <c r="N19" s="43"/>
      <c r="O19" s="43"/>
    </row>
    <row r="20" spans="1:15" s="64" customFormat="1" ht="15.75">
      <c r="A20" s="44">
        <v>1997</v>
      </c>
      <c r="B20" s="44"/>
      <c r="C20" s="44"/>
      <c r="D20" s="45"/>
      <c r="E20" s="44">
        <v>1998</v>
      </c>
      <c r="F20" s="44"/>
      <c r="G20" s="45"/>
      <c r="H20" s="44">
        <v>1999</v>
      </c>
      <c r="I20" s="44"/>
      <c r="J20" s="45"/>
      <c r="K20" s="44">
        <v>2000</v>
      </c>
      <c r="L20" s="44"/>
      <c r="M20" s="45"/>
      <c r="N20" s="44">
        <v>2001</v>
      </c>
      <c r="O20" s="44"/>
    </row>
    <row r="21" spans="1:15" s="63" customFormat="1" ht="15">
      <c r="A21" s="43" t="s">
        <v>2</v>
      </c>
      <c r="B21" s="46">
        <v>3236</v>
      </c>
      <c r="C21" s="54">
        <v>-0.28501988510826337</v>
      </c>
      <c r="D21" s="43"/>
      <c r="E21" s="46">
        <v>2435</v>
      </c>
      <c r="F21" s="54">
        <v>-0.24752781211372063</v>
      </c>
      <c r="G21" s="43"/>
      <c r="H21" s="46">
        <v>3585</v>
      </c>
      <c r="I21" s="54">
        <v>0.4722792607802875</v>
      </c>
      <c r="J21" s="43"/>
      <c r="K21" s="46">
        <v>3394</v>
      </c>
      <c r="L21" s="54">
        <v>-0.053277545327754534</v>
      </c>
      <c r="M21" s="43"/>
      <c r="N21" s="46">
        <v>3546</v>
      </c>
      <c r="O21" s="54">
        <f>IF(AND(N21=0),"(+0%)",(N21-K21)/K21)</f>
        <v>0.04478491455509723</v>
      </c>
    </row>
    <row r="22" spans="1:15" s="63" customFormat="1" ht="15">
      <c r="A22" s="43" t="s">
        <v>3</v>
      </c>
      <c r="B22" s="46">
        <v>20178</v>
      </c>
      <c r="C22" s="54">
        <v>-0.1703125</v>
      </c>
      <c r="D22" s="43"/>
      <c r="E22" s="46">
        <v>17877</v>
      </c>
      <c r="F22" s="54">
        <v>-0.11403508771929824</v>
      </c>
      <c r="G22" s="43"/>
      <c r="H22" s="46">
        <v>20822</v>
      </c>
      <c r="I22" s="54">
        <v>0.16473681266431728</v>
      </c>
      <c r="J22" s="43"/>
      <c r="K22" s="46">
        <v>20383</v>
      </c>
      <c r="L22" s="54">
        <v>-0.021083469407357603</v>
      </c>
      <c r="M22" s="43"/>
      <c r="N22" s="46">
        <v>20447.75</v>
      </c>
      <c r="O22" s="54">
        <f>IF(AND(N22=0),"(+0%)",(N22-K22)/K22)</f>
        <v>0.0031766668302016386</v>
      </c>
    </row>
    <row r="23" spans="1:15" s="63" customFormat="1" ht="15">
      <c r="A23" s="43" t="s">
        <v>4</v>
      </c>
      <c r="B23" s="46">
        <v>57321</v>
      </c>
      <c r="C23" s="54">
        <v>-0.15430805547359103</v>
      </c>
      <c r="D23" s="43"/>
      <c r="E23" s="46">
        <v>51363</v>
      </c>
      <c r="F23" s="54">
        <v>-0.103940964044591</v>
      </c>
      <c r="G23" s="43"/>
      <c r="H23" s="46">
        <v>54364</v>
      </c>
      <c r="I23" s="54">
        <v>0.05842727255027939</v>
      </c>
      <c r="J23" s="43"/>
      <c r="K23" s="46">
        <v>46640</v>
      </c>
      <c r="L23" s="54">
        <v>-0.1420793171952027</v>
      </c>
      <c r="M23" s="43"/>
      <c r="N23" s="46">
        <v>57615.56</v>
      </c>
      <c r="O23" s="54">
        <f>IF(AND(N23=0),"(+0%)",(N23-K23)/K23)</f>
        <v>0.2353250428816466</v>
      </c>
    </row>
    <row r="24" spans="1:15" s="63" customFormat="1" ht="15">
      <c r="A24" s="43" t="s">
        <v>5</v>
      </c>
      <c r="B24" s="46">
        <v>6299</v>
      </c>
      <c r="C24" s="54">
        <v>-0.21916449733482088</v>
      </c>
      <c r="D24" s="43"/>
      <c r="E24" s="46">
        <v>11539</v>
      </c>
      <c r="F24" s="54">
        <v>0.8318780758850611</v>
      </c>
      <c r="G24" s="43"/>
      <c r="H24" s="46">
        <v>5893</v>
      </c>
      <c r="I24" s="54">
        <v>-0.48929716613224716</v>
      </c>
      <c r="J24" s="43"/>
      <c r="K24" s="46">
        <v>6103</v>
      </c>
      <c r="L24" s="54">
        <v>0.035635499745460715</v>
      </c>
      <c r="M24" s="43"/>
      <c r="N24" s="46">
        <v>6367.46</v>
      </c>
      <c r="O24" s="54">
        <f>IF(AND(N24=0),"(+0%)",(N24-K24)/K24)</f>
        <v>0.043332787153858764</v>
      </c>
    </row>
    <row r="25" spans="1:15" s="63" customFormat="1" ht="15">
      <c r="A25" s="48" t="s">
        <v>6</v>
      </c>
      <c r="B25" s="49">
        <v>87034</v>
      </c>
      <c r="C25" s="55">
        <v>-0.16867412338933835</v>
      </c>
      <c r="D25" s="51"/>
      <c r="E25" s="49">
        <v>83214</v>
      </c>
      <c r="F25" s="55">
        <v>-0.043890893214146194</v>
      </c>
      <c r="G25" s="51"/>
      <c r="H25" s="49">
        <v>84664</v>
      </c>
      <c r="I25" s="55">
        <v>0.01742495253202586</v>
      </c>
      <c r="J25" s="51"/>
      <c r="K25" s="49">
        <v>76520</v>
      </c>
      <c r="L25" s="55">
        <v>-0.09619200604743457</v>
      </c>
      <c r="M25" s="51"/>
      <c r="N25" s="49">
        <v>87976.77</v>
      </c>
      <c r="O25" s="57">
        <f>IF((N25=0),"(+0%)",IF((N22=0),((N21-K21)/K21),IF((N23=0),((N21+N22)-(K21+K22))/(K21+K22),IF((N24=0),((N21+N22+N23)-(K21+K22+K23))/(K21+K22+K23),(N25-K25)/K25))))</f>
        <v>0.149722556194459</v>
      </c>
    </row>
    <row r="26" spans="1:15" s="65" customFormat="1" ht="15">
      <c r="A26" s="43"/>
      <c r="B26" s="43"/>
      <c r="C26" s="43"/>
      <c r="D26" s="43"/>
      <c r="E26" s="43"/>
      <c r="F26" s="43"/>
      <c r="G26" s="43"/>
      <c r="H26" s="43"/>
      <c r="I26" s="43"/>
      <c r="J26" s="43"/>
      <c r="K26" s="37"/>
      <c r="L26" s="37"/>
      <c r="M26" s="37"/>
      <c r="N26" s="43"/>
      <c r="O26" s="43"/>
    </row>
    <row r="27" spans="1:15" s="64" customFormat="1" ht="15.75">
      <c r="A27" s="44">
        <v>2002</v>
      </c>
      <c r="B27" s="44"/>
      <c r="C27" s="44"/>
      <c r="D27" s="45"/>
      <c r="E27" s="44">
        <v>2003</v>
      </c>
      <c r="F27" s="44"/>
      <c r="G27" s="45"/>
      <c r="H27" s="44">
        <v>2004</v>
      </c>
      <c r="I27" s="44"/>
      <c r="J27" s="45"/>
      <c r="K27" s="44">
        <v>2005</v>
      </c>
      <c r="L27" s="44"/>
      <c r="M27" s="45"/>
      <c r="N27" s="44">
        <v>2006</v>
      </c>
      <c r="O27" s="44"/>
    </row>
    <row r="28" spans="1:15" s="63" customFormat="1" ht="15">
      <c r="A28" s="43" t="s">
        <v>2</v>
      </c>
      <c r="B28" s="46">
        <v>5080.05</v>
      </c>
      <c r="C28" s="54">
        <v>0.4326142131979696</v>
      </c>
      <c r="D28" s="43"/>
      <c r="E28" s="46">
        <v>3425.25</v>
      </c>
      <c r="F28" s="54">
        <v>-0.32574482534620725</v>
      </c>
      <c r="G28" s="43"/>
      <c r="H28" s="46">
        <v>3815.97</v>
      </c>
      <c r="I28" s="54">
        <v>0.11407050580249611</v>
      </c>
      <c r="J28" s="43"/>
      <c r="K28" s="46">
        <v>3927.89</v>
      </c>
      <c r="L28" s="54">
        <v>0.02932937103803229</v>
      </c>
      <c r="M28" s="43"/>
      <c r="N28" s="46">
        <v>3768.92</v>
      </c>
      <c r="O28" s="54">
        <f>IF(AND(N28=0),"(+0%)",(N28-K28)/K28)</f>
        <v>-0.040472110980704606</v>
      </c>
    </row>
    <row r="29" spans="1:15" s="63" customFormat="1" ht="15">
      <c r="A29" s="43" t="s">
        <v>3</v>
      </c>
      <c r="B29" s="46">
        <v>23228.02</v>
      </c>
      <c r="C29" s="54">
        <v>0.13596948319497257</v>
      </c>
      <c r="D29" s="43"/>
      <c r="E29" s="46">
        <v>23480.3</v>
      </c>
      <c r="F29" s="54">
        <v>0.010861020439968574</v>
      </c>
      <c r="G29" s="43"/>
      <c r="H29" s="46">
        <v>25641.81</v>
      </c>
      <c r="I29" s="54">
        <v>0.09205631955298706</v>
      </c>
      <c r="J29" s="43"/>
      <c r="K29" s="46">
        <v>31101.23</v>
      </c>
      <c r="L29" s="54">
        <v>0.21291086705657666</v>
      </c>
      <c r="M29" s="43"/>
      <c r="N29" s="46">
        <v>31352.3</v>
      </c>
      <c r="O29" s="54">
        <f>IF(AND(N29=0),"(+0%)",(N29-K29)/K29)</f>
        <v>0.00807267108085435</v>
      </c>
    </row>
    <row r="30" spans="1:15" s="63" customFormat="1" ht="15">
      <c r="A30" s="43" t="s">
        <v>4</v>
      </c>
      <c r="B30" s="46">
        <v>42155.41</v>
      </c>
      <c r="C30" s="54">
        <v>-0.26833289479439226</v>
      </c>
      <c r="D30" s="43"/>
      <c r="E30" s="46">
        <v>51892.74</v>
      </c>
      <c r="F30" s="54">
        <v>0.23098648548312053</v>
      </c>
      <c r="G30" s="43"/>
      <c r="H30" s="46">
        <v>46063.44</v>
      </c>
      <c r="I30" s="54">
        <v>-0.11233363279718889</v>
      </c>
      <c r="J30" s="43"/>
      <c r="K30" s="46">
        <v>52664.34</v>
      </c>
      <c r="L30" s="54">
        <v>0.1433001964247567</v>
      </c>
      <c r="M30" s="43"/>
      <c r="N30" s="46">
        <v>71758.54</v>
      </c>
      <c r="O30" s="54">
        <f>IF(AND(N30=0),"(+0%)",(N30-K30)/K30)</f>
        <v>0.36256411833889873</v>
      </c>
    </row>
    <row r="31" spans="1:15" s="63" customFormat="1" ht="15">
      <c r="A31" s="43" t="s">
        <v>5</v>
      </c>
      <c r="B31" s="46">
        <v>6175.55</v>
      </c>
      <c r="C31" s="54">
        <v>-0.030139176374881012</v>
      </c>
      <c r="D31" s="43"/>
      <c r="E31" s="46">
        <v>6804.64</v>
      </c>
      <c r="F31" s="54">
        <v>0.10186784982714092</v>
      </c>
      <c r="G31" s="43"/>
      <c r="H31" s="46">
        <v>7156.72</v>
      </c>
      <c r="I31" s="54">
        <v>0.051741164852218476</v>
      </c>
      <c r="J31" s="43"/>
      <c r="K31" s="46">
        <v>7661.47</v>
      </c>
      <c r="L31" s="54">
        <v>0.07052811902659319</v>
      </c>
      <c r="M31" s="43"/>
      <c r="N31" s="46">
        <v>8029.1</v>
      </c>
      <c r="O31" s="54">
        <f>IF(AND(N31=0),"(+0%)",(N31-K31)/K31)</f>
        <v>0.04798426411641631</v>
      </c>
    </row>
    <row r="32" spans="1:15" s="63" customFormat="1" ht="15">
      <c r="A32" s="48" t="s">
        <v>6</v>
      </c>
      <c r="B32" s="49">
        <v>76639.03000000001</v>
      </c>
      <c r="C32" s="55">
        <v>-0.1288719738176338</v>
      </c>
      <c r="D32" s="51"/>
      <c r="E32" s="49">
        <v>85602.93</v>
      </c>
      <c r="F32" s="55">
        <v>0.11696259725625413</v>
      </c>
      <c r="G32" s="51"/>
      <c r="H32" s="49">
        <v>82677.94</v>
      </c>
      <c r="I32" s="55">
        <v>-0.03416927434609996</v>
      </c>
      <c r="J32" s="51"/>
      <c r="K32" s="49">
        <v>95354.93</v>
      </c>
      <c r="L32" s="55">
        <v>0.15332977575396764</v>
      </c>
      <c r="M32" s="51"/>
      <c r="N32" s="49">
        <v>114908.86</v>
      </c>
      <c r="O32" s="57">
        <f>IF((N32=0),"(+0%)",IF((N29=0),((N28-K28)/K28),IF((N30=0),((N28+N29)-(K28+K29))/(K28+K29),IF((N31=0),((N28+N29+N30)-(K28+K29+K30))/(K28+K29+K30),(N32-K32)/K32))))</f>
        <v>0.20506469880477085</v>
      </c>
    </row>
    <row r="33" spans="1:15" s="65" customFormat="1" ht="15">
      <c r="A33" s="43"/>
      <c r="B33" s="43"/>
      <c r="C33" s="43"/>
      <c r="D33" s="43"/>
      <c r="E33" s="43"/>
      <c r="F33" s="43"/>
      <c r="G33" s="43"/>
      <c r="H33" s="43"/>
      <c r="I33" s="43"/>
      <c r="J33" s="43"/>
      <c r="K33" s="37"/>
      <c r="L33" s="37"/>
      <c r="M33" s="37"/>
      <c r="N33" s="43"/>
      <c r="O33" s="43"/>
    </row>
    <row r="34" spans="1:15" s="65" customFormat="1" ht="15.75">
      <c r="A34" s="43"/>
      <c r="B34" s="44">
        <v>2007</v>
      </c>
      <c r="C34" s="44"/>
      <c r="D34" s="45"/>
      <c r="E34" s="44">
        <v>2008</v>
      </c>
      <c r="F34" s="44"/>
      <c r="G34" s="45"/>
      <c r="H34" s="44">
        <v>2009</v>
      </c>
      <c r="I34" s="44"/>
      <c r="J34" s="45"/>
      <c r="K34" s="44">
        <v>2010</v>
      </c>
      <c r="L34" s="44"/>
      <c r="M34" s="45"/>
      <c r="N34" s="44">
        <v>2011</v>
      </c>
      <c r="O34" s="44"/>
    </row>
    <row r="35" spans="1:15" s="65" customFormat="1" ht="15">
      <c r="A35" s="43" t="s">
        <v>2</v>
      </c>
      <c r="B35" s="46">
        <v>5533.46</v>
      </c>
      <c r="C35" s="54">
        <v>0.4681818664232724</v>
      </c>
      <c r="D35" s="43"/>
      <c r="E35" s="46">
        <v>7266.2</v>
      </c>
      <c r="F35" s="54">
        <v>0.313138614899177</v>
      </c>
      <c r="G35" s="43"/>
      <c r="H35" s="46">
        <v>6556.17</v>
      </c>
      <c r="I35" s="54">
        <v>-0.09771682585120142</v>
      </c>
      <c r="J35" s="43"/>
      <c r="K35" s="46">
        <v>6820.08</v>
      </c>
      <c r="L35" s="54">
        <v>0.04025368469701058</v>
      </c>
      <c r="M35" s="37"/>
      <c r="N35" s="46">
        <v>7347</v>
      </c>
      <c r="O35" s="54">
        <f>IF(AND(N35=0),"(+0%)",(N35-K35)/K35)</f>
        <v>0.07726009079072388</v>
      </c>
    </row>
    <row r="36" spans="1:15" s="65" customFormat="1" ht="15">
      <c r="A36" s="43" t="s">
        <v>3</v>
      </c>
      <c r="B36" s="46">
        <v>39891.18</v>
      </c>
      <c r="C36" s="54">
        <v>0.272352586572596</v>
      </c>
      <c r="D36" s="43"/>
      <c r="E36" s="46">
        <v>57853.44</v>
      </c>
      <c r="F36" s="54">
        <v>0.4502814907957098</v>
      </c>
      <c r="G36" s="43"/>
      <c r="H36" s="46">
        <v>57144.21</v>
      </c>
      <c r="I36" s="54">
        <v>-0.01225908087747251</v>
      </c>
      <c r="J36" s="43"/>
      <c r="K36" s="46">
        <v>64406.91</v>
      </c>
      <c r="L36" s="54">
        <v>0.12709424104384337</v>
      </c>
      <c r="M36" s="37"/>
      <c r="N36" s="46">
        <v>61585.63</v>
      </c>
      <c r="O36" s="54">
        <f>IF(AND(N36=0),"(+0%)",(N36-K36)/K36)</f>
        <v>-0.043803995565072223</v>
      </c>
    </row>
    <row r="37" spans="1:15" s="65" customFormat="1" ht="15">
      <c r="A37" s="43" t="s">
        <v>4</v>
      </c>
      <c r="B37" s="46">
        <v>88374.27</v>
      </c>
      <c r="C37" s="54">
        <v>0.23155055830288648</v>
      </c>
      <c r="D37" s="43"/>
      <c r="E37" s="46">
        <v>113684.35</v>
      </c>
      <c r="F37" s="54">
        <v>0.2863964816908813</v>
      </c>
      <c r="G37" s="43"/>
      <c r="H37" s="46">
        <v>121886.4</v>
      </c>
      <c r="I37" s="54">
        <v>0.07214757352265275</v>
      </c>
      <c r="J37" s="43"/>
      <c r="K37" s="46">
        <v>132008.43</v>
      </c>
      <c r="L37" s="54">
        <v>0.08304478596463592</v>
      </c>
      <c r="M37" s="37"/>
      <c r="N37" s="46">
        <v>135858.12</v>
      </c>
      <c r="O37" s="54">
        <f>IF(AND(N37=0),"(+0%)",(N37-K37)/K37)</f>
        <v>0.02916245576134799</v>
      </c>
    </row>
    <row r="38" spans="1:15" s="65" customFormat="1" ht="15">
      <c r="A38" s="43" t="s">
        <v>5</v>
      </c>
      <c r="B38" s="46">
        <v>10445.33</v>
      </c>
      <c r="C38" s="54">
        <v>0.3009341022032357</v>
      </c>
      <c r="D38" s="43"/>
      <c r="E38" s="46">
        <v>11314.25</v>
      </c>
      <c r="F38" s="54">
        <v>0.08318741485429375</v>
      </c>
      <c r="G38" s="43"/>
      <c r="H38" s="46">
        <v>13101.79</v>
      </c>
      <c r="I38" s="54">
        <v>0.15799014517091287</v>
      </c>
      <c r="J38" s="43"/>
      <c r="K38" s="46">
        <v>15238.4</v>
      </c>
      <c r="L38" s="54">
        <v>0.16307771686158903</v>
      </c>
      <c r="M38" s="37"/>
      <c r="N38" s="46">
        <v>13685.6</v>
      </c>
      <c r="O38" s="54">
        <f>IF(AND(N38=0),"(+0%)",(N38-K38)/K38)</f>
        <v>-0.10190046199076014</v>
      </c>
    </row>
    <row r="39" spans="1:15" s="65" customFormat="1" ht="15">
      <c r="A39" s="48" t="s">
        <v>6</v>
      </c>
      <c r="B39" s="49">
        <f>SUM(B35:B38)</f>
        <v>144244.24</v>
      </c>
      <c r="C39" s="55">
        <f>IF((B39=0),"(+0%)",IF((B36=0),((B35-N28)/N28),IF((B37=0),((B35+B36)-(N28+N29))/(N28+N29),IF((B38=0),((B35+B36+B37)-(N28+N29+N30))/(N28+N29+N30),(B39-N32)/N32))))</f>
        <v>0.2552925857936454</v>
      </c>
      <c r="D39" s="51"/>
      <c r="E39" s="49">
        <f>SUM(E35:E38)</f>
        <v>190118.24</v>
      </c>
      <c r="F39" s="55">
        <f>IF((E39=0),"(+0%)",IF((E36=0),((E35-B35)/B35),IF((E37=0),((E35+E36)-(B35+B36))/(B35+B36),IF((E38=0),((E35+E36+E37)-(B35+B36+B37))/(B35+B36+B37),(E39-B39)/B39))))</f>
        <v>0.3180300301765949</v>
      </c>
      <c r="G39" s="51"/>
      <c r="H39" s="49">
        <f>SUM(H35:H38)</f>
        <v>198688.57</v>
      </c>
      <c r="I39" s="55">
        <f>IF((H39=0),"(+0%)",IF((H36=0),((H35-E35)/E35),IF((H37=0),((H35+H36)-(E35+E36))/(E35+E36),IF((H38=0),((H35+H36+H37)-(E35+E36+E37))/(E35+E36+E37),(H39-E39)/E39))))</f>
        <v>0.045078946659720905</v>
      </c>
      <c r="J39" s="51"/>
      <c r="K39" s="49">
        <f>SUM(K35:K38)</f>
        <v>218473.81999999998</v>
      </c>
      <c r="L39" s="55">
        <f>IF((K39=0),"(+0%)",IF((K36=0),((K35-H35)/H35),IF((K37=0),((K35+K36)-(H35+H36))/(H35+H36),IF((K38=0),((K35+K36+K37)-(H35+H36+H37))/(H35+H36+H37),(K39-H39)/H39))))</f>
        <v>0.09957920578924077</v>
      </c>
      <c r="M39" s="51"/>
      <c r="N39" s="49">
        <f>SUM(N35:N38)</f>
        <v>218476.35</v>
      </c>
      <c r="O39" s="57">
        <f>IF((N39=0),"(+0%)",IF((N36=0),((N35-K35)/K35),IF((N37=0),((N35+N36)-(K35+K36))/(K35+K36),IF((N38=0),((N35+N36+N37)-(K35+K36+K37))/(K35+K36+K37),(N39-K39)/K39))))</f>
        <v>1.1580334888765803E-05</v>
      </c>
    </row>
    <row r="40" spans="1:15" s="65" customFormat="1" ht="15">
      <c r="A40" s="43"/>
      <c r="B40" s="43"/>
      <c r="C40" s="43"/>
      <c r="D40" s="43"/>
      <c r="E40" s="43"/>
      <c r="F40" s="43"/>
      <c r="G40" s="43"/>
      <c r="H40" s="43"/>
      <c r="I40" s="43"/>
      <c r="J40" s="43"/>
      <c r="K40" s="37"/>
      <c r="L40" s="37"/>
      <c r="M40" s="37"/>
      <c r="N40" s="43"/>
      <c r="O40" s="43"/>
    </row>
    <row r="41" spans="1:15" s="65" customFormat="1" ht="15.75">
      <c r="A41" s="43"/>
      <c r="B41" s="44">
        <v>2012</v>
      </c>
      <c r="C41" s="44"/>
      <c r="D41" s="45"/>
      <c r="E41" s="44">
        <v>2013</v>
      </c>
      <c r="F41" s="44"/>
      <c r="G41" s="45"/>
      <c r="H41" s="44">
        <v>2014</v>
      </c>
      <c r="I41" s="44"/>
      <c r="J41" s="45"/>
      <c r="K41" s="44">
        <v>2015</v>
      </c>
      <c r="L41" s="44"/>
      <c r="M41" s="45"/>
      <c r="N41" s="44">
        <v>2016</v>
      </c>
      <c r="O41" s="44"/>
    </row>
    <row r="42" spans="1:15" s="65" customFormat="1" ht="15">
      <c r="A42" s="43" t="s">
        <v>2</v>
      </c>
      <c r="B42" s="46">
        <v>6788.02</v>
      </c>
      <c r="C42" s="54">
        <v>-0.0760827548659316</v>
      </c>
      <c r="D42" s="43"/>
      <c r="E42" s="46">
        <v>7771.38</v>
      </c>
      <c r="F42" s="54">
        <v>0.14486698624930386</v>
      </c>
      <c r="G42" s="43"/>
      <c r="H42" s="13">
        <v>8642.22</v>
      </c>
      <c r="I42" s="27">
        <v>0.11205731800529625</v>
      </c>
      <c r="J42" s="9"/>
      <c r="K42" s="13">
        <v>11386.61</v>
      </c>
      <c r="L42" s="27">
        <v>0.3175561371962298</v>
      </c>
      <c r="M42" s="9"/>
      <c r="N42" s="13">
        <v>13999.15</v>
      </c>
      <c r="O42" s="54">
        <v>0.2294396664152016</v>
      </c>
    </row>
    <row r="43" spans="1:15" s="65" customFormat="1" ht="15">
      <c r="A43" s="43" t="s">
        <v>3</v>
      </c>
      <c r="B43" s="46">
        <v>66689.28</v>
      </c>
      <c r="C43" s="54">
        <v>0.08287079307299448</v>
      </c>
      <c r="D43" s="43"/>
      <c r="E43" s="46">
        <v>73903.77</v>
      </c>
      <c r="F43" s="54">
        <v>0.10818065512178276</v>
      </c>
      <c r="G43" s="43"/>
      <c r="H43" s="13">
        <v>83220.36</v>
      </c>
      <c r="I43" s="27">
        <v>0.12606379891039382</v>
      </c>
      <c r="J43" s="9"/>
      <c r="K43" s="13">
        <v>92320.19</v>
      </c>
      <c r="L43" s="27">
        <v>0.10934619845432057</v>
      </c>
      <c r="M43" s="9"/>
      <c r="N43" s="13">
        <v>132836.68</v>
      </c>
      <c r="O43" s="54">
        <v>0.4388692224311929</v>
      </c>
    </row>
    <row r="44" spans="1:15" s="65" customFormat="1" ht="15">
      <c r="A44" s="43" t="s">
        <v>4</v>
      </c>
      <c r="B44" s="46">
        <v>141622.06</v>
      </c>
      <c r="C44" s="54">
        <v>0.04242617224498618</v>
      </c>
      <c r="D44" s="43"/>
      <c r="E44" s="46">
        <v>144377.16</v>
      </c>
      <c r="F44" s="54">
        <v>0.01945389016372171</v>
      </c>
      <c r="G44" s="43"/>
      <c r="H44" s="13">
        <v>166104.99</v>
      </c>
      <c r="I44" s="27">
        <v>0.1504935406680668</v>
      </c>
      <c r="J44" s="9"/>
      <c r="K44" s="13">
        <v>185361.67</v>
      </c>
      <c r="L44" s="27">
        <v>0.11593077366309118</v>
      </c>
      <c r="M44" s="9"/>
      <c r="N44" s="13">
        <v>250029.4</v>
      </c>
      <c r="O44" s="54">
        <v>0.3488732595039739</v>
      </c>
    </row>
    <row r="45" spans="1:15" s="65" customFormat="1" ht="15">
      <c r="A45" s="43" t="s">
        <v>5</v>
      </c>
      <c r="B45" s="46">
        <v>14585.1</v>
      </c>
      <c r="C45" s="54">
        <v>0.06572601858888175</v>
      </c>
      <c r="D45" s="43"/>
      <c r="E45" s="46">
        <v>8461.87</v>
      </c>
      <c r="F45" s="54">
        <v>-0.41982776943593114</v>
      </c>
      <c r="G45" s="43"/>
      <c r="H45" s="13">
        <v>16345.07</v>
      </c>
      <c r="I45" s="27">
        <v>0.9316144067446083</v>
      </c>
      <c r="J45" s="9"/>
      <c r="K45" s="13">
        <v>20959.3</v>
      </c>
      <c r="L45" s="27">
        <v>0.28230102410084507</v>
      </c>
      <c r="M45" s="9"/>
      <c r="N45" s="13">
        <v>24587.15</v>
      </c>
      <c r="O45" s="54">
        <v>0.17309022724995599</v>
      </c>
    </row>
    <row r="46" spans="1:15" s="65" customFormat="1" ht="15">
      <c r="A46" s="48" t="s">
        <v>6</v>
      </c>
      <c r="B46" s="49">
        <v>229684.46</v>
      </c>
      <c r="C46" s="55">
        <v>0.0513012506845706</v>
      </c>
      <c r="D46" s="51"/>
      <c r="E46" s="49">
        <v>234514.18</v>
      </c>
      <c r="F46" s="55">
        <v>0.021027630689512043</v>
      </c>
      <c r="G46" s="51"/>
      <c r="H46" s="49">
        <v>274312.64</v>
      </c>
      <c r="I46" s="55">
        <v>0.1697059853694136</v>
      </c>
      <c r="J46" s="51"/>
      <c r="K46" s="49">
        <v>310027.77</v>
      </c>
      <c r="L46" s="55">
        <v>0.13019863029279294</v>
      </c>
      <c r="M46" s="51"/>
      <c r="N46" s="49">
        <v>421452.38</v>
      </c>
      <c r="O46" s="57">
        <v>0.35940203034070134</v>
      </c>
    </row>
    <row r="47" spans="1:15" s="65" customFormat="1" ht="15">
      <c r="A47" s="43"/>
      <c r="B47" s="43"/>
      <c r="C47" s="43"/>
      <c r="D47" s="43"/>
      <c r="E47" s="43"/>
      <c r="F47" s="43"/>
      <c r="G47" s="43"/>
      <c r="H47" s="43"/>
      <c r="I47" s="43"/>
      <c r="J47" s="43"/>
      <c r="K47" s="37"/>
      <c r="L47" s="37"/>
      <c r="M47" s="37"/>
      <c r="N47" s="43"/>
      <c r="O47" s="43"/>
    </row>
    <row r="48" spans="1:15" s="65" customFormat="1" ht="15.75">
      <c r="A48" s="11"/>
      <c r="B48" s="11">
        <v>2017</v>
      </c>
      <c r="C48" s="11"/>
      <c r="D48" s="11"/>
      <c r="E48" s="11">
        <v>2018</v>
      </c>
      <c r="F48" s="11"/>
      <c r="G48" s="11"/>
      <c r="H48" s="11">
        <v>2019</v>
      </c>
      <c r="I48" s="11"/>
      <c r="J48" s="11"/>
      <c r="K48" s="67">
        <v>2020</v>
      </c>
      <c r="L48" s="67"/>
      <c r="M48" s="67"/>
      <c r="N48" s="11">
        <v>2021</v>
      </c>
      <c r="O48" s="11"/>
    </row>
    <row r="49" spans="1:16" s="65" customFormat="1" ht="15">
      <c r="A49" s="9" t="s">
        <v>2</v>
      </c>
      <c r="B49" s="69">
        <v>16870.48</v>
      </c>
      <c r="C49" s="70">
        <v>0.20510745295250069</v>
      </c>
      <c r="D49" s="71"/>
      <c r="E49" s="69">
        <v>15979.37</v>
      </c>
      <c r="F49" s="70">
        <v>-0.05282066663189185</v>
      </c>
      <c r="G49" s="71"/>
      <c r="H49" s="69">
        <v>24740.79</v>
      </c>
      <c r="I49" s="70">
        <v>0.5482957087795075</v>
      </c>
      <c r="J49" s="71"/>
      <c r="K49" s="69">
        <f>'[1]Sheet1'!$B$24</f>
        <v>25560.16</v>
      </c>
      <c r="L49" s="72">
        <f>IF(AND(K49=0),"(+0%)",(K49-H49)/H49)</f>
        <v>0.03311818256409755</v>
      </c>
      <c r="M49" s="73"/>
      <c r="N49" s="69">
        <f>'[1]Sheet1'!$H$24</f>
        <v>38007.95</v>
      </c>
      <c r="O49" s="70">
        <f>IF(AND(N49=0),"(+0%)",(N49-K49)/K49)</f>
        <v>0.4869996901427846</v>
      </c>
      <c r="P49" s="82"/>
    </row>
    <row r="50" spans="1:16" s="65" customFormat="1" ht="15">
      <c r="A50" s="9" t="s">
        <v>3</v>
      </c>
      <c r="B50" s="69">
        <v>148588.51</v>
      </c>
      <c r="C50" s="70">
        <v>0.11858042522592417</v>
      </c>
      <c r="D50" s="71"/>
      <c r="E50" s="69">
        <v>152616.43</v>
      </c>
      <c r="F50" s="70">
        <v>0.027107883375369894</v>
      </c>
      <c r="G50" s="71"/>
      <c r="H50" s="69">
        <v>182330.31</v>
      </c>
      <c r="I50" s="70">
        <v>0.194696468787797</v>
      </c>
      <c r="J50" s="71"/>
      <c r="K50" s="69">
        <f>'[1]Sheet1'!$C$24</f>
        <v>45007.11</v>
      </c>
      <c r="L50" s="72">
        <f>IF(AND(K50=0),"(+0%)",(K50-H50)/H50)</f>
        <v>-0.7531561812185807</v>
      </c>
      <c r="M50" s="73"/>
      <c r="N50" s="69">
        <f>'[1]Sheet1'!$I$24</f>
        <v>224705.96</v>
      </c>
      <c r="O50" s="70">
        <f>IF(AND(N50=0),"(+0%)",(N50-K50)/K50)</f>
        <v>3.992676934822075</v>
      </c>
      <c r="P50" s="82"/>
    </row>
    <row r="51" spans="1:16" s="65" customFormat="1" ht="15">
      <c r="A51" s="9" t="s">
        <v>4</v>
      </c>
      <c r="B51" s="69">
        <v>248978.9</v>
      </c>
      <c r="C51" s="70">
        <v>-0.004201505902905818</v>
      </c>
      <c r="D51" s="71"/>
      <c r="E51" s="69">
        <v>261879.58</v>
      </c>
      <c r="F51" s="70">
        <v>0.05181435053331826</v>
      </c>
      <c r="G51" s="71"/>
      <c r="H51" s="69">
        <v>269895.35</v>
      </c>
      <c r="I51" s="70">
        <v>0.03060861026277799</v>
      </c>
      <c r="J51" s="71"/>
      <c r="K51" s="69">
        <f>'[1]Sheet1'!$D$24</f>
        <v>241645.09</v>
      </c>
      <c r="L51" s="72">
        <f>IF(AND(K51=0),"(+0%)",(K51-H51)/H51)</f>
        <v>-0.10467116235978123</v>
      </c>
      <c r="M51" s="73"/>
      <c r="N51" s="69">
        <f>'[1]Sheet1'!$J$24</f>
        <v>375475.04</v>
      </c>
      <c r="O51" s="70">
        <f>IF(AND(N51=0),"(+0%)",(N51-K51)/K51)</f>
        <v>0.5538285507890931</v>
      </c>
      <c r="P51" s="82"/>
    </row>
    <row r="52" spans="1:16" s="65" customFormat="1" ht="15">
      <c r="A52" s="9" t="s">
        <v>5</v>
      </c>
      <c r="B52" s="69">
        <v>24875.71</v>
      </c>
      <c r="C52" s="70">
        <v>0.011736211801693066</v>
      </c>
      <c r="D52" s="71"/>
      <c r="E52" s="69">
        <v>26000.72</v>
      </c>
      <c r="F52" s="70">
        <v>0.04522524181219358</v>
      </c>
      <c r="G52" s="71"/>
      <c r="H52" s="69">
        <v>29284.08</v>
      </c>
      <c r="I52" s="70">
        <v>0.1262795799500937</v>
      </c>
      <c r="J52" s="71"/>
      <c r="K52" s="69">
        <f>'[1]Sheet1'!$E$24</f>
        <v>45691.85</v>
      </c>
      <c r="L52" s="72">
        <f>IF(AND(K52=0),"(+0%)",(K52-H52)/H52)</f>
        <v>0.5602965843557317</v>
      </c>
      <c r="M52" s="73"/>
      <c r="N52" s="69">
        <f>'[1]Sheet1'!$K$24</f>
        <v>54885.5</v>
      </c>
      <c r="O52" s="70">
        <f>IF(AND(N52=0),"(+0%)",(N52-K52)/K52)</f>
        <v>0.20120984376863713</v>
      </c>
      <c r="P52" s="82"/>
    </row>
    <row r="53" spans="1:16" s="65" customFormat="1" ht="15">
      <c r="A53" s="68" t="s">
        <v>6</v>
      </c>
      <c r="B53" s="74">
        <v>439313.60000000003</v>
      </c>
      <c r="C53" s="75">
        <v>0.04238016166856153</v>
      </c>
      <c r="D53" s="76"/>
      <c r="E53" s="74">
        <v>456476.1</v>
      </c>
      <c r="F53" s="75">
        <v>0.03906662575435848</v>
      </c>
      <c r="G53" s="76"/>
      <c r="H53" s="74">
        <v>506250.52999999997</v>
      </c>
      <c r="I53" s="75">
        <v>0.1090406047545534</v>
      </c>
      <c r="J53" s="76"/>
      <c r="K53" s="77">
        <f>SUM(K49:K52)</f>
        <v>357904.20999999996</v>
      </c>
      <c r="L53" s="78">
        <f>IF((K53=0),"(+0%)",IF((K50=0),((K49-H49)/H49),IF((K51=0),((K49+K50)-(H49+H50))/(H49+H50),IF((K52=0),((K49+K50+K51)-(H49+H50+H51))/(H49+H50+H51),(K53-H53)/H53))))</f>
        <v>-0.29302946112471234</v>
      </c>
      <c r="M53" s="79"/>
      <c r="N53" s="74">
        <f>SUM(N49:N52)</f>
        <v>693074.45</v>
      </c>
      <c r="O53" s="80">
        <f>IF((N53=0),"(+0%)",IF((N50=0),((N49-K49)/K49),IF((N51=0),((N49+N50)-(K49+K50))/(K49+K50),IF((N52=0),((N49+N50+N51)-(K49+K50+K51))/(K49+K50+K51),(N53-K53)/K53))))</f>
        <v>0.9364802945458508</v>
      </c>
      <c r="P53" s="82"/>
    </row>
    <row r="54" spans="1:16" s="65" customFormat="1" ht="15">
      <c r="A54" s="43"/>
      <c r="B54" s="83"/>
      <c r="C54" s="83"/>
      <c r="D54" s="83"/>
      <c r="E54" s="83"/>
      <c r="F54" s="83"/>
      <c r="G54" s="83"/>
      <c r="H54" s="83"/>
      <c r="I54" s="83"/>
      <c r="J54" s="83"/>
      <c r="K54" s="84"/>
      <c r="L54" s="84"/>
      <c r="M54" s="84"/>
      <c r="N54" s="83"/>
      <c r="O54" s="83"/>
      <c r="P54" s="82"/>
    </row>
    <row r="55" spans="1:16" s="65" customFormat="1" ht="15.75">
      <c r="A55" s="11"/>
      <c r="B55" s="11">
        <v>2022</v>
      </c>
      <c r="C55" s="11"/>
      <c r="D55" s="11"/>
      <c r="E55" s="11">
        <v>2023</v>
      </c>
      <c r="F55" s="11"/>
      <c r="G55" s="11"/>
      <c r="H55" s="11">
        <v>2024</v>
      </c>
      <c r="I55" s="11"/>
      <c r="J55" s="11"/>
      <c r="K55" s="67">
        <v>2025</v>
      </c>
      <c r="L55" s="67"/>
      <c r="M55" s="67"/>
      <c r="N55" s="11">
        <v>2026</v>
      </c>
      <c r="O55" s="11"/>
      <c r="P55" s="82"/>
    </row>
    <row r="56" spans="1:15" s="65" customFormat="1" ht="15">
      <c r="A56" s="9" t="s">
        <v>2</v>
      </c>
      <c r="B56" s="69">
        <f>'[1]Sheet1'!$N$24</f>
        <v>52045.37</v>
      </c>
      <c r="C56" s="70">
        <f>IF(AND(B56=0),"(+0%)",(B56-N49)/N49)</f>
        <v>0.36932852205920097</v>
      </c>
      <c r="D56" s="71"/>
      <c r="E56" s="96">
        <f>'[2]Sheet1'!$B$26</f>
        <v>45785.97</v>
      </c>
      <c r="F56" s="70">
        <f>IF(AND(E56=0),"(+0%)",(E56-B56)/B56)</f>
        <v>-0.12026814296833707</v>
      </c>
      <c r="G56" s="71"/>
      <c r="H56" s="96">
        <f>'[2]Sheet1'!$H$26</f>
        <v>0</v>
      </c>
      <c r="I56" s="70" t="str">
        <f>IF(AND(H56=0),"(+0%)",(H56-E56)/E56)</f>
        <v>(+0%)</v>
      </c>
      <c r="J56" s="71"/>
      <c r="K56" s="96">
        <f>'[2]Sheet1'!$N$26</f>
        <v>0</v>
      </c>
      <c r="L56" s="72" t="str">
        <f>IF(AND(K56=0),"(+0%)",(K56-H56)/H56)</f>
        <v>(+0%)</v>
      </c>
      <c r="M56" s="73"/>
      <c r="N56" s="69">
        <v>0</v>
      </c>
      <c r="O56" s="70" t="str">
        <f>IF(AND(N56=0),"(+0%)",(N56-K56)/K56)</f>
        <v>(+0%)</v>
      </c>
    </row>
    <row r="57" spans="1:15" s="65" customFormat="1" ht="15">
      <c r="A57" s="9" t="s">
        <v>3</v>
      </c>
      <c r="B57" s="69">
        <f>'[1]Sheet1'!$O$24</f>
        <v>134925.98</v>
      </c>
      <c r="C57" s="70">
        <f>IF(AND(B57=0),"(+0%)",(B57-N50)/N50)</f>
        <v>-0.39954427555014554</v>
      </c>
      <c r="D57" s="71"/>
      <c r="E57" s="96">
        <f>'[2]Sheet1'!$C$26</f>
        <v>204350.84</v>
      </c>
      <c r="F57" s="70">
        <f>IF(AND(E57=0),"(+0%)",(E57-B57)/B57)</f>
        <v>0.5145403427864669</v>
      </c>
      <c r="G57" s="71"/>
      <c r="H57" s="96">
        <f>'[2]Sheet1'!$I$26</f>
        <v>0</v>
      </c>
      <c r="I57" s="70" t="str">
        <f>IF(AND(H57=0),"(+0%)",(H57-E57)/E57)</f>
        <v>(+0%)</v>
      </c>
      <c r="J57" s="71"/>
      <c r="K57" s="96">
        <f>'[2]Sheet1'!$O$26</f>
        <v>0</v>
      </c>
      <c r="L57" s="72" t="str">
        <f>IF(AND(K57=0),"(+0%)",(K57-H57)/H57)</f>
        <v>(+0%)</v>
      </c>
      <c r="M57" s="73"/>
      <c r="N57" s="69">
        <v>0</v>
      </c>
      <c r="O57" s="70" t="str">
        <f>IF(AND(N57=0),"(+0%)",(N57-K57)/K57)</f>
        <v>(+0%)</v>
      </c>
    </row>
    <row r="58" spans="1:15" ht="15">
      <c r="A58" s="9" t="s">
        <v>4</v>
      </c>
      <c r="B58" s="69">
        <f>'[1]Sheet1'!$P$24</f>
        <v>34171.19</v>
      </c>
      <c r="C58" s="70">
        <f>IF(AND(B58=0),"(+0%)",(B58-N51)/N51)</f>
        <v>-0.908992113031002</v>
      </c>
      <c r="D58" s="71"/>
      <c r="E58" s="96">
        <f>'[2]Sheet1'!$D$26</f>
        <v>364150.5</v>
      </c>
      <c r="F58" s="70">
        <f>IF(AND(E58=0),"(+0%)",(E58-B58)/B58)</f>
        <v>9.656652577800187</v>
      </c>
      <c r="G58" s="71"/>
      <c r="H58" s="96">
        <f>'[2]Sheet1'!$J$26</f>
        <v>0</v>
      </c>
      <c r="I58" s="70" t="str">
        <f>IF(AND(H58=0),"(+0%)",(H58-E58)/E58)</f>
        <v>(+0%)</v>
      </c>
      <c r="J58" s="71"/>
      <c r="K58" s="96">
        <f>'[2]Sheet1'!$P$26</f>
        <v>0</v>
      </c>
      <c r="L58" s="72" t="str">
        <f>IF(AND(K58=0),"(+0%)",(K58-H58)/H58)</f>
        <v>(+0%)</v>
      </c>
      <c r="M58" s="73"/>
      <c r="N58" s="69">
        <v>0</v>
      </c>
      <c r="O58" s="70" t="str">
        <f>IF(AND(N58=0),"(+0%)",(N58-K58)/K58)</f>
        <v>(+0%)</v>
      </c>
    </row>
    <row r="59" spans="1:15" ht="15">
      <c r="A59" s="9" t="s">
        <v>5</v>
      </c>
      <c r="B59" s="69">
        <f>'[1]Sheet1'!$Q$24</f>
        <v>19222.6</v>
      </c>
      <c r="C59" s="70">
        <f>IF(AND(B59=0),"(+0%)",(B59-N52)/N52)</f>
        <v>-0.6497690646892167</v>
      </c>
      <c r="D59" s="71"/>
      <c r="E59" s="96">
        <f>'[2]Sheet1'!$E$26</f>
        <v>54621.18</v>
      </c>
      <c r="F59" s="70">
        <f>IF(AND(E59=0),"(+0%)",(E59-B59)/B59)</f>
        <v>1.8415084327822462</v>
      </c>
      <c r="G59" s="71"/>
      <c r="H59" s="96">
        <f>'[2]Sheet1'!$K$26</f>
        <v>0</v>
      </c>
      <c r="I59" s="70" t="str">
        <f>IF(AND(H59=0),"(+0%)",(H59-E59)/E59)</f>
        <v>(+0%)</v>
      </c>
      <c r="J59" s="71"/>
      <c r="K59" s="96">
        <f>'[2]Sheet1'!$Q$26</f>
        <v>0</v>
      </c>
      <c r="L59" s="72" t="str">
        <f>IF(AND(K59=0),"(+0%)",(K59-H59)/H59)</f>
        <v>(+0%)</v>
      </c>
      <c r="M59" s="73"/>
      <c r="N59" s="69">
        <v>0</v>
      </c>
      <c r="O59" s="70" t="str">
        <f>IF(AND(N59=0),"(+0%)",(N59-K59)/K59)</f>
        <v>(+0%)</v>
      </c>
    </row>
    <row r="60" spans="1:15" ht="15">
      <c r="A60" s="68" t="s">
        <v>6</v>
      </c>
      <c r="B60" s="74">
        <f>SUM(B56:B59)</f>
        <v>240365.14</v>
      </c>
      <c r="C60" s="75">
        <f>IF((B60=0),"(+0%)",IF((B57=0),((B56-N49)/N49),IF((B58=0),((B56+B57)-(N49+N50))/(N49+N50),IF((B59=0),((B56+B57+B58)-(N49+N50+N51))/(N49+N50+N51),(B60-N53)/N53))))</f>
        <v>-0.6531900144349572</v>
      </c>
      <c r="D60" s="76"/>
      <c r="E60" s="74">
        <f>SUM(E56:E59)</f>
        <v>668908.4900000001</v>
      </c>
      <c r="F60" s="75">
        <f>IF((E60=0),"(+0%)",IF((E57=0),((E56-B56)/B56),IF((E58=0),((E56+E57)-(B56+B57))/(B56+B57),IF((E59=0),((E56+E57+E58)-(B56+B57+B58))/(B56+B57+B58),(E60-B60)/B60))))</f>
        <v>1.782884781046037</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5" bottom="0.5" header="0.5" footer="0.5"/>
  <pageSetup horizontalDpi="600" verticalDpi="600" orientation="landscape" scale="56" r:id="rId1"/>
  <headerFooter alignWithMargins="0">
    <oddHeader>&amp;RDate of this Run: &amp;D</oddHeader>
  </headerFooter>
  <ignoredErrors>
    <ignoredError sqref="B39 E39 H39 K39 N39 E60 H60 K60 N60" formulaRange="1"/>
  </ignoredErrors>
</worksheet>
</file>

<file path=xl/worksheets/sheet17.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5">
      <selection activeCell="K56" sqref="K56"/>
    </sheetView>
  </sheetViews>
  <sheetFormatPr defaultColWidth="9.140625" defaultRowHeight="12.75"/>
  <cols>
    <col min="1" max="1" width="12.7109375" style="0" bestFit="1" customWidth="1"/>
    <col min="2" max="2" width="11.57421875" style="0" bestFit="1" customWidth="1"/>
    <col min="4" max="4" width="3.140625" style="0" customWidth="1"/>
    <col min="5" max="5" width="11.57421875" style="0" bestFit="1" customWidth="1"/>
    <col min="7" max="7" width="3.140625" style="0" customWidth="1"/>
    <col min="8" max="8" width="11.57421875" style="0" bestFit="1" customWidth="1"/>
    <col min="10" max="10" width="5.00390625" style="0" customWidth="1"/>
    <col min="11" max="11" width="11.57421875" style="0" bestFit="1" customWidth="1"/>
    <col min="13" max="13" width="3.140625" style="0" customWidth="1"/>
    <col min="14" max="14" width="11.57421875" style="0" bestFit="1" customWidth="1"/>
    <col min="15" max="15" width="9.8515625" style="0" bestFit="1" customWidth="1"/>
  </cols>
  <sheetData>
    <row r="1" spans="1:15" ht="18">
      <c r="A1" s="4" t="s">
        <v>26</v>
      </c>
      <c r="B1" s="4"/>
      <c r="C1" s="4"/>
      <c r="D1" s="4"/>
      <c r="E1" s="4"/>
      <c r="F1" s="4"/>
      <c r="G1" s="4"/>
      <c r="H1" s="4"/>
      <c r="I1" s="4"/>
      <c r="J1" s="4"/>
      <c r="K1" s="4"/>
      <c r="L1" s="4"/>
      <c r="M1" s="4"/>
      <c r="N1" s="4"/>
      <c r="O1" s="4"/>
    </row>
    <row r="2" spans="1:15" ht="15">
      <c r="A2" s="5" t="s">
        <v>1</v>
      </c>
      <c r="B2" s="5"/>
      <c r="C2" s="5"/>
      <c r="D2" s="5"/>
      <c r="E2" s="5"/>
      <c r="F2" s="5"/>
      <c r="G2" s="5"/>
      <c r="H2" s="5"/>
      <c r="I2" s="5"/>
      <c r="J2" s="5"/>
      <c r="K2" s="5"/>
      <c r="L2" s="5"/>
      <c r="M2" s="5"/>
      <c r="N2" s="5"/>
      <c r="O2" s="5"/>
    </row>
    <row r="3" spans="1:15" ht="15">
      <c r="A3" s="5"/>
      <c r="B3" s="5"/>
      <c r="C3" s="5"/>
      <c r="D3" s="5"/>
      <c r="E3" s="5"/>
      <c r="F3" s="5"/>
      <c r="G3" s="5"/>
      <c r="H3" s="5"/>
      <c r="I3" s="5"/>
      <c r="J3" s="5"/>
      <c r="K3" s="5"/>
      <c r="L3" s="5"/>
      <c r="M3" s="5"/>
      <c r="N3" s="5"/>
      <c r="O3" s="5"/>
    </row>
    <row r="4" spans="1:15" ht="49.5" customHeight="1">
      <c r="A4" s="7" t="s">
        <v>32</v>
      </c>
      <c r="B4" s="7"/>
      <c r="C4" s="8"/>
      <c r="D4" s="8"/>
      <c r="E4" s="8"/>
      <c r="F4" s="8"/>
      <c r="G4" s="8"/>
      <c r="H4" s="5"/>
      <c r="I4" s="5"/>
      <c r="J4" s="5"/>
      <c r="K4" s="5"/>
      <c r="L4" s="5"/>
      <c r="M4" s="5"/>
      <c r="N4" s="5"/>
      <c r="O4" s="5"/>
    </row>
    <row r="5" spans="1:15" ht="15">
      <c r="A5" s="7"/>
      <c r="B5" s="7"/>
      <c r="C5" s="8"/>
      <c r="D5" s="8"/>
      <c r="E5" s="8"/>
      <c r="F5" s="8"/>
      <c r="G5" s="8"/>
      <c r="H5" s="9"/>
      <c r="I5" s="9"/>
      <c r="J5" s="9"/>
      <c r="K5" s="9"/>
      <c r="L5" s="9"/>
      <c r="M5" s="9"/>
      <c r="N5" s="9"/>
      <c r="O5" s="9"/>
    </row>
    <row r="6" spans="1:15" ht="15.75">
      <c r="A6" s="10">
        <v>1987</v>
      </c>
      <c r="B6" s="10"/>
      <c r="C6" s="10"/>
      <c r="D6" s="11"/>
      <c r="E6" s="10">
        <v>1988</v>
      </c>
      <c r="F6" s="10"/>
      <c r="G6" s="11"/>
      <c r="H6" s="10">
        <v>1989</v>
      </c>
      <c r="I6" s="10"/>
      <c r="J6" s="11"/>
      <c r="K6" s="10">
        <v>1990</v>
      </c>
      <c r="L6" s="10"/>
      <c r="M6" s="11"/>
      <c r="N6" s="10">
        <v>1991</v>
      </c>
      <c r="O6" s="10"/>
    </row>
    <row r="7" spans="1:15" ht="15">
      <c r="A7" s="9" t="s">
        <v>2</v>
      </c>
      <c r="B7" s="13"/>
      <c r="C7" s="14"/>
      <c r="D7" s="9"/>
      <c r="E7" s="13">
        <v>0</v>
      </c>
      <c r="F7" s="14"/>
      <c r="G7" s="9"/>
      <c r="H7" s="13">
        <v>0</v>
      </c>
      <c r="I7" s="14" t="s">
        <v>24</v>
      </c>
      <c r="J7" s="9"/>
      <c r="K7" s="13">
        <v>0</v>
      </c>
      <c r="L7" s="14" t="s">
        <v>24</v>
      </c>
      <c r="M7" s="9"/>
      <c r="N7" s="13">
        <v>0</v>
      </c>
      <c r="O7" s="14" t="s">
        <v>24</v>
      </c>
    </row>
    <row r="8" spans="1:15" ht="15">
      <c r="A8" s="9" t="s">
        <v>3</v>
      </c>
      <c r="B8" s="13"/>
      <c r="C8" s="14"/>
      <c r="D8" s="9"/>
      <c r="E8" s="13">
        <v>0</v>
      </c>
      <c r="F8" s="14"/>
      <c r="G8" s="9"/>
      <c r="H8" s="13">
        <v>0</v>
      </c>
      <c r="I8" s="14" t="s">
        <v>24</v>
      </c>
      <c r="J8" s="9"/>
      <c r="K8" s="13">
        <v>0</v>
      </c>
      <c r="L8" s="14" t="s">
        <v>24</v>
      </c>
      <c r="M8" s="9"/>
      <c r="N8" s="13">
        <v>0</v>
      </c>
      <c r="O8" s="14" t="s">
        <v>24</v>
      </c>
    </row>
    <row r="9" spans="1:15" ht="15">
      <c r="A9" s="9" t="s">
        <v>4</v>
      </c>
      <c r="B9" s="13">
        <v>0</v>
      </c>
      <c r="C9" s="14"/>
      <c r="D9" s="9"/>
      <c r="E9" s="13">
        <v>0</v>
      </c>
      <c r="F9" s="14" t="s">
        <v>24</v>
      </c>
      <c r="G9" s="9"/>
      <c r="H9" s="13">
        <v>0</v>
      </c>
      <c r="I9" s="14" t="s">
        <v>24</v>
      </c>
      <c r="J9" s="9"/>
      <c r="K9" s="13">
        <v>0</v>
      </c>
      <c r="L9" s="14" t="s">
        <v>24</v>
      </c>
      <c r="M9" s="9"/>
      <c r="N9" s="13">
        <v>0</v>
      </c>
      <c r="O9" s="14" t="s">
        <v>24</v>
      </c>
    </row>
    <row r="10" spans="1:15" ht="15">
      <c r="A10" s="9" t="s">
        <v>5</v>
      </c>
      <c r="B10" s="13">
        <v>0</v>
      </c>
      <c r="C10" s="14"/>
      <c r="D10" s="9"/>
      <c r="E10" s="13">
        <v>0</v>
      </c>
      <c r="F10" s="14" t="s">
        <v>24</v>
      </c>
      <c r="G10" s="9"/>
      <c r="H10" s="13">
        <v>0</v>
      </c>
      <c r="I10" s="14" t="s">
        <v>24</v>
      </c>
      <c r="J10" s="9"/>
      <c r="K10" s="13">
        <v>0</v>
      </c>
      <c r="L10" s="14" t="s">
        <v>24</v>
      </c>
      <c r="M10" s="9"/>
      <c r="N10" s="13">
        <v>0</v>
      </c>
      <c r="O10" s="14" t="s">
        <v>24</v>
      </c>
    </row>
    <row r="11" spans="1:15" ht="15">
      <c r="A11" s="15" t="s">
        <v>6</v>
      </c>
      <c r="B11" s="16">
        <v>0</v>
      </c>
      <c r="C11" s="17"/>
      <c r="D11" s="18"/>
      <c r="E11" s="16">
        <v>0</v>
      </c>
      <c r="F11" s="17" t="s">
        <v>24</v>
      </c>
      <c r="G11" s="18"/>
      <c r="H11" s="16">
        <v>0</v>
      </c>
      <c r="I11" s="17" t="s">
        <v>24</v>
      </c>
      <c r="J11" s="20"/>
      <c r="K11" s="21">
        <v>0</v>
      </c>
      <c r="L11" s="17" t="s">
        <v>24</v>
      </c>
      <c r="M11" s="20"/>
      <c r="N11" s="21">
        <v>0</v>
      </c>
      <c r="O11" s="35" t="s">
        <v>24</v>
      </c>
    </row>
    <row r="12" spans="1:15" ht="15">
      <c r="A12" s="9"/>
      <c r="B12" s="9"/>
      <c r="C12" s="9"/>
      <c r="D12" s="9"/>
      <c r="E12" s="9"/>
      <c r="F12" s="9"/>
      <c r="G12" s="9"/>
      <c r="H12" s="9"/>
      <c r="I12" s="9"/>
      <c r="J12" s="9"/>
      <c r="K12" s="9"/>
      <c r="L12" s="9"/>
      <c r="M12" s="9"/>
      <c r="N12" s="23"/>
      <c r="O12" s="9"/>
    </row>
    <row r="13" spans="1:15" ht="15.75">
      <c r="A13" s="10">
        <v>1992</v>
      </c>
      <c r="B13" s="10"/>
      <c r="C13" s="10"/>
      <c r="D13" s="11"/>
      <c r="E13" s="10">
        <v>1993</v>
      </c>
      <c r="F13" s="10"/>
      <c r="G13" s="11"/>
      <c r="H13" s="10">
        <v>1994</v>
      </c>
      <c r="I13" s="10"/>
      <c r="J13" s="11"/>
      <c r="K13" s="10">
        <v>1995</v>
      </c>
      <c r="L13" s="10"/>
      <c r="M13" s="11"/>
      <c r="N13" s="10">
        <v>1996</v>
      </c>
      <c r="O13" s="10"/>
    </row>
    <row r="14" spans="1:15" ht="15">
      <c r="A14" s="9" t="s">
        <v>2</v>
      </c>
      <c r="B14" s="13">
        <v>0</v>
      </c>
      <c r="C14" s="14">
        <v>0</v>
      </c>
      <c r="D14" s="9"/>
      <c r="E14" s="13">
        <v>0</v>
      </c>
      <c r="F14" s="14">
        <v>0</v>
      </c>
      <c r="G14" s="9"/>
      <c r="H14" s="13">
        <v>0</v>
      </c>
      <c r="I14" s="14">
        <v>0</v>
      </c>
      <c r="J14" s="9"/>
      <c r="K14" s="60">
        <v>0</v>
      </c>
      <c r="L14" s="14">
        <v>0</v>
      </c>
      <c r="M14" s="9"/>
      <c r="N14" s="13">
        <v>0</v>
      </c>
      <c r="O14" s="27" t="s">
        <v>24</v>
      </c>
    </row>
    <row r="15" spans="1:15" ht="15">
      <c r="A15" s="9" t="s">
        <v>3</v>
      </c>
      <c r="B15" s="13">
        <v>0</v>
      </c>
      <c r="C15" s="14">
        <v>0</v>
      </c>
      <c r="D15" s="9"/>
      <c r="E15" s="13">
        <v>0</v>
      </c>
      <c r="F15" s="14">
        <v>0</v>
      </c>
      <c r="G15" s="9"/>
      <c r="H15" s="13">
        <v>0</v>
      </c>
      <c r="I15" s="14">
        <v>0</v>
      </c>
      <c r="J15" s="9"/>
      <c r="K15" s="60">
        <v>0</v>
      </c>
      <c r="L15" s="14">
        <v>0</v>
      </c>
      <c r="M15" s="9"/>
      <c r="N15" s="13">
        <v>0</v>
      </c>
      <c r="O15" s="27" t="s">
        <v>24</v>
      </c>
    </row>
    <row r="16" spans="1:15" ht="15">
      <c r="A16" s="9" t="s">
        <v>4</v>
      </c>
      <c r="B16" s="13">
        <v>0</v>
      </c>
      <c r="C16" s="14">
        <v>0</v>
      </c>
      <c r="D16" s="9"/>
      <c r="E16" s="13">
        <v>0</v>
      </c>
      <c r="F16" s="14">
        <v>0</v>
      </c>
      <c r="G16" s="9"/>
      <c r="H16" s="13">
        <v>0</v>
      </c>
      <c r="I16" s="14">
        <v>0</v>
      </c>
      <c r="J16" s="9"/>
      <c r="K16" s="60">
        <v>0</v>
      </c>
      <c r="L16" s="14">
        <v>0</v>
      </c>
      <c r="M16" s="9"/>
      <c r="N16" s="13">
        <v>0</v>
      </c>
      <c r="O16" s="27" t="s">
        <v>24</v>
      </c>
    </row>
    <row r="17" spans="1:15" ht="15">
      <c r="A17" s="9" t="s">
        <v>5</v>
      </c>
      <c r="B17" s="13">
        <v>0</v>
      </c>
      <c r="C17" s="14">
        <v>0</v>
      </c>
      <c r="D17" s="9"/>
      <c r="E17" s="13">
        <v>0</v>
      </c>
      <c r="F17" s="14">
        <v>0</v>
      </c>
      <c r="G17" s="9"/>
      <c r="H17" s="13">
        <v>0</v>
      </c>
      <c r="I17" s="14">
        <v>0</v>
      </c>
      <c r="J17" s="9"/>
      <c r="K17" s="60">
        <v>0</v>
      </c>
      <c r="L17" s="27">
        <v>0</v>
      </c>
      <c r="M17" s="9"/>
      <c r="N17" s="13">
        <v>0</v>
      </c>
      <c r="O17" s="27" t="s">
        <v>24</v>
      </c>
    </row>
    <row r="18" spans="1:15" ht="15">
      <c r="A18" s="15" t="s">
        <v>6</v>
      </c>
      <c r="B18" s="16">
        <v>0</v>
      </c>
      <c r="C18" s="17">
        <v>0</v>
      </c>
      <c r="D18" s="18"/>
      <c r="E18" s="16">
        <v>0</v>
      </c>
      <c r="F18" s="17">
        <v>0</v>
      </c>
      <c r="G18" s="18"/>
      <c r="H18" s="16">
        <v>0</v>
      </c>
      <c r="I18" s="17">
        <v>0</v>
      </c>
      <c r="J18" s="18"/>
      <c r="K18" s="3">
        <v>0</v>
      </c>
      <c r="L18" s="29" t="s">
        <v>24</v>
      </c>
      <c r="M18" s="18"/>
      <c r="N18" s="16">
        <v>0</v>
      </c>
      <c r="O18" s="34" t="s">
        <v>24</v>
      </c>
    </row>
    <row r="19" spans="1:15" ht="15">
      <c r="A19" s="9"/>
      <c r="B19" s="9"/>
      <c r="C19" s="9"/>
      <c r="D19" s="9"/>
      <c r="E19" s="9"/>
      <c r="F19" s="9"/>
      <c r="G19" s="9"/>
      <c r="H19" s="9"/>
      <c r="I19" s="9"/>
      <c r="J19" s="9"/>
      <c r="K19" s="9"/>
      <c r="L19" s="9"/>
      <c r="M19" s="9"/>
      <c r="N19" s="9"/>
      <c r="O19" s="9"/>
    </row>
    <row r="20" spans="1:15" ht="15.75">
      <c r="A20" s="10">
        <v>1997</v>
      </c>
      <c r="B20" s="10"/>
      <c r="C20" s="10"/>
      <c r="D20" s="11"/>
      <c r="E20" s="10">
        <v>1998</v>
      </c>
      <c r="F20" s="10"/>
      <c r="G20" s="11"/>
      <c r="H20" s="10">
        <v>1999</v>
      </c>
      <c r="I20" s="10"/>
      <c r="J20" s="11"/>
      <c r="K20" s="10">
        <v>2000</v>
      </c>
      <c r="L20" s="10"/>
      <c r="M20" s="11"/>
      <c r="N20" s="10">
        <v>2001</v>
      </c>
      <c r="O20" s="10"/>
    </row>
    <row r="21" spans="1:15" ht="15">
      <c r="A21" s="9" t="s">
        <v>2</v>
      </c>
      <c r="B21" s="13">
        <v>0</v>
      </c>
      <c r="C21" s="27" t="s">
        <v>24</v>
      </c>
      <c r="D21" s="9"/>
      <c r="E21" s="13">
        <v>0</v>
      </c>
      <c r="F21" s="27" t="s">
        <v>24</v>
      </c>
      <c r="G21" s="9"/>
      <c r="H21" s="13">
        <v>0</v>
      </c>
      <c r="I21" s="27" t="s">
        <v>24</v>
      </c>
      <c r="J21" s="9"/>
      <c r="K21" s="13">
        <v>0</v>
      </c>
      <c r="L21" s="27" t="s">
        <v>24</v>
      </c>
      <c r="M21" s="9"/>
      <c r="N21" s="13">
        <v>0</v>
      </c>
      <c r="O21" s="27" t="s">
        <v>24</v>
      </c>
    </row>
    <row r="22" spans="1:15" ht="15">
      <c r="A22" s="9" t="s">
        <v>3</v>
      </c>
      <c r="B22" s="13">
        <v>0</v>
      </c>
      <c r="C22" s="27" t="s">
        <v>24</v>
      </c>
      <c r="D22" s="9"/>
      <c r="E22" s="13">
        <v>0</v>
      </c>
      <c r="F22" s="27" t="s">
        <v>24</v>
      </c>
      <c r="G22" s="9"/>
      <c r="H22" s="13">
        <v>0</v>
      </c>
      <c r="I22" s="27" t="s">
        <v>24</v>
      </c>
      <c r="J22" s="9"/>
      <c r="K22" s="13">
        <v>0</v>
      </c>
      <c r="L22" s="27" t="s">
        <v>24</v>
      </c>
      <c r="M22" s="9"/>
      <c r="N22" s="13">
        <v>0</v>
      </c>
      <c r="O22" s="27" t="s">
        <v>24</v>
      </c>
    </row>
    <row r="23" spans="1:15" ht="15">
      <c r="A23" s="9" t="s">
        <v>4</v>
      </c>
      <c r="B23" s="13">
        <v>0</v>
      </c>
      <c r="C23" s="27" t="s">
        <v>24</v>
      </c>
      <c r="D23" s="9"/>
      <c r="E23" s="13">
        <v>0</v>
      </c>
      <c r="F23" s="27" t="s">
        <v>24</v>
      </c>
      <c r="G23" s="9"/>
      <c r="H23" s="13">
        <v>0</v>
      </c>
      <c r="I23" s="27" t="s">
        <v>24</v>
      </c>
      <c r="J23" s="9"/>
      <c r="K23" s="13">
        <v>0</v>
      </c>
      <c r="L23" s="27" t="s">
        <v>24</v>
      </c>
      <c r="M23" s="9"/>
      <c r="N23" s="13">
        <v>0</v>
      </c>
      <c r="O23" s="27" t="s">
        <v>24</v>
      </c>
    </row>
    <row r="24" spans="1:15" ht="15">
      <c r="A24" s="9" t="s">
        <v>5</v>
      </c>
      <c r="B24" s="13">
        <v>0</v>
      </c>
      <c r="C24" s="27" t="s">
        <v>24</v>
      </c>
      <c r="D24" s="9"/>
      <c r="E24" s="13">
        <v>0</v>
      </c>
      <c r="F24" s="27" t="s">
        <v>24</v>
      </c>
      <c r="G24" s="9"/>
      <c r="H24" s="13">
        <v>0</v>
      </c>
      <c r="I24" s="27" t="s">
        <v>24</v>
      </c>
      <c r="J24" s="9"/>
      <c r="K24" s="13">
        <v>0</v>
      </c>
      <c r="L24" s="27" t="s">
        <v>24</v>
      </c>
      <c r="M24" s="9"/>
      <c r="N24" s="13">
        <v>0</v>
      </c>
      <c r="O24" s="27" t="s">
        <v>24</v>
      </c>
    </row>
    <row r="25" spans="1:15" ht="15">
      <c r="A25" s="15" t="s">
        <v>6</v>
      </c>
      <c r="B25" s="16">
        <v>0</v>
      </c>
      <c r="C25" s="29" t="s">
        <v>24</v>
      </c>
      <c r="D25" s="18"/>
      <c r="E25" s="16">
        <v>0</v>
      </c>
      <c r="F25" s="29" t="s">
        <v>24</v>
      </c>
      <c r="G25" s="18"/>
      <c r="H25" s="16">
        <v>0</v>
      </c>
      <c r="I25" s="29" t="s">
        <v>24</v>
      </c>
      <c r="J25" s="18"/>
      <c r="K25" s="16">
        <v>0</v>
      </c>
      <c r="L25" s="29" t="s">
        <v>24</v>
      </c>
      <c r="M25" s="18"/>
      <c r="N25" s="16">
        <v>0</v>
      </c>
      <c r="O25" s="34" t="s">
        <v>24</v>
      </c>
    </row>
    <row r="26" spans="1:15" ht="15">
      <c r="A26" s="9"/>
      <c r="B26" s="9"/>
      <c r="C26" s="9"/>
      <c r="D26" s="9"/>
      <c r="E26" s="9"/>
      <c r="F26" s="9"/>
      <c r="G26" s="9"/>
      <c r="H26" s="9"/>
      <c r="I26" s="9"/>
      <c r="J26" s="9"/>
      <c r="K26" s="2"/>
      <c r="L26" s="2"/>
      <c r="M26" s="2"/>
      <c r="N26" s="9"/>
      <c r="O26" s="9"/>
    </row>
    <row r="27" spans="1:15" ht="15.75">
      <c r="A27" s="10">
        <v>2002</v>
      </c>
      <c r="B27" s="10"/>
      <c r="C27" s="10"/>
      <c r="D27" s="11"/>
      <c r="E27" s="10">
        <v>2003</v>
      </c>
      <c r="F27" s="10"/>
      <c r="G27" s="11"/>
      <c r="H27" s="10">
        <v>2004</v>
      </c>
      <c r="I27" s="10"/>
      <c r="J27" s="11"/>
      <c r="K27" s="10">
        <v>2005</v>
      </c>
      <c r="L27" s="10"/>
      <c r="M27" s="11"/>
      <c r="N27" s="10">
        <v>2006</v>
      </c>
      <c r="O27" s="10"/>
    </row>
    <row r="28" spans="1:15" ht="15">
      <c r="A28" s="9" t="s">
        <v>2</v>
      </c>
      <c r="B28" s="13">
        <v>0</v>
      </c>
      <c r="C28" s="27" t="s">
        <v>24</v>
      </c>
      <c r="D28" s="9"/>
      <c r="E28" s="13">
        <v>12950.59</v>
      </c>
      <c r="F28" s="27" t="s">
        <v>24</v>
      </c>
      <c r="G28" s="9"/>
      <c r="H28" s="13">
        <v>13626.89</v>
      </c>
      <c r="I28" s="27">
        <v>0.05222155901777442</v>
      </c>
      <c r="J28" s="9"/>
      <c r="K28" s="13">
        <v>15732.22</v>
      </c>
      <c r="L28" s="27">
        <v>0.15449820171733977</v>
      </c>
      <c r="M28" s="9"/>
      <c r="N28" s="13">
        <v>14829.32</v>
      </c>
      <c r="O28" s="27">
        <v>-0.05739177306190733</v>
      </c>
    </row>
    <row r="29" spans="1:15" ht="15">
      <c r="A29" s="9" t="s">
        <v>3</v>
      </c>
      <c r="B29" s="13">
        <v>0</v>
      </c>
      <c r="C29" s="27" t="s">
        <v>24</v>
      </c>
      <c r="D29" s="9"/>
      <c r="E29" s="13">
        <v>26142.79</v>
      </c>
      <c r="F29" s="27" t="s">
        <v>24</v>
      </c>
      <c r="G29" s="9"/>
      <c r="H29" s="13">
        <v>25649.99</v>
      </c>
      <c r="I29" s="27">
        <v>-0.018850321637438057</v>
      </c>
      <c r="J29" s="9"/>
      <c r="K29" s="13">
        <v>27785.59</v>
      </c>
      <c r="L29" s="27">
        <v>0.08325929171902205</v>
      </c>
      <c r="M29" s="9"/>
      <c r="N29" s="13">
        <v>28671.45</v>
      </c>
      <c r="O29" s="27">
        <v>0.03188199350814579</v>
      </c>
    </row>
    <row r="30" spans="1:15" ht="15">
      <c r="A30" s="9" t="s">
        <v>4</v>
      </c>
      <c r="B30" s="13">
        <v>0</v>
      </c>
      <c r="C30" s="27" t="s">
        <v>24</v>
      </c>
      <c r="D30" s="9"/>
      <c r="E30" s="13">
        <v>35376.59</v>
      </c>
      <c r="F30" s="27" t="s">
        <v>24</v>
      </c>
      <c r="G30" s="9"/>
      <c r="H30" s="13">
        <v>36053.41</v>
      </c>
      <c r="I30" s="27">
        <v>0.019131860928371193</v>
      </c>
      <c r="J30" s="9"/>
      <c r="K30" s="13">
        <v>36820.24</v>
      </c>
      <c r="L30" s="27">
        <v>0.021269277996172745</v>
      </c>
      <c r="M30" s="9"/>
      <c r="N30" s="13">
        <v>37824.26</v>
      </c>
      <c r="O30" s="27">
        <v>0.027268154688834298</v>
      </c>
    </row>
    <row r="31" spans="1:15" ht="15">
      <c r="A31" s="9" t="s">
        <v>5</v>
      </c>
      <c r="B31" s="13">
        <v>0</v>
      </c>
      <c r="C31" s="27" t="s">
        <v>24</v>
      </c>
      <c r="D31" s="9"/>
      <c r="E31" s="13">
        <v>17850.36</v>
      </c>
      <c r="F31" s="27" t="s">
        <v>24</v>
      </c>
      <c r="G31" s="9"/>
      <c r="H31" s="13">
        <v>17308.26</v>
      </c>
      <c r="I31" s="27">
        <v>-0.030369135412395165</v>
      </c>
      <c r="J31" s="9"/>
      <c r="K31" s="13">
        <v>19025.92</v>
      </c>
      <c r="L31" s="27">
        <v>0.0992393227279923</v>
      </c>
      <c r="M31" s="9"/>
      <c r="N31" s="13">
        <v>19422.76</v>
      </c>
      <c r="O31" s="27">
        <v>0.020857861275565135</v>
      </c>
    </row>
    <row r="32" spans="1:15" ht="15">
      <c r="A32" s="15" t="s">
        <v>6</v>
      </c>
      <c r="B32" s="16">
        <v>0</v>
      </c>
      <c r="C32" s="29" t="s">
        <v>24</v>
      </c>
      <c r="D32" s="18"/>
      <c r="E32" s="16">
        <v>92320.33</v>
      </c>
      <c r="F32" s="29" t="s">
        <v>24</v>
      </c>
      <c r="G32" s="18"/>
      <c r="H32" s="16">
        <v>92638.55</v>
      </c>
      <c r="I32" s="29">
        <v>0.0034469114224353527</v>
      </c>
      <c r="J32" s="18"/>
      <c r="K32" s="16">
        <v>99363.96999999999</v>
      </c>
      <c r="L32" s="29">
        <v>0.07259850245928917</v>
      </c>
      <c r="M32" s="18"/>
      <c r="N32" s="16">
        <v>100747.79</v>
      </c>
      <c r="O32" s="34">
        <v>0.01392677848922509</v>
      </c>
    </row>
    <row r="33" spans="1:15" ht="15">
      <c r="A33" s="9"/>
      <c r="B33" s="9"/>
      <c r="C33" s="9"/>
      <c r="D33" s="9"/>
      <c r="E33" s="9"/>
      <c r="F33" s="9"/>
      <c r="G33" s="9"/>
      <c r="H33" s="9"/>
      <c r="I33" s="9"/>
      <c r="J33" s="9"/>
      <c r="K33" s="2"/>
      <c r="L33" s="2"/>
      <c r="M33" s="2"/>
      <c r="N33" s="9"/>
      <c r="O33" s="9"/>
    </row>
    <row r="34" spans="1:15" ht="15.75">
      <c r="A34" s="9"/>
      <c r="B34" s="10">
        <v>2007</v>
      </c>
      <c r="C34" s="10"/>
      <c r="D34" s="11"/>
      <c r="E34" s="10">
        <v>2008</v>
      </c>
      <c r="F34" s="10"/>
      <c r="G34" s="11"/>
      <c r="H34" s="10">
        <v>2009</v>
      </c>
      <c r="I34" s="10"/>
      <c r="J34" s="11"/>
      <c r="K34" s="10">
        <v>2010</v>
      </c>
      <c r="L34" s="10"/>
      <c r="M34" s="11"/>
      <c r="N34" s="10">
        <v>2011</v>
      </c>
      <c r="O34" s="10"/>
    </row>
    <row r="35" spans="1:15" ht="15">
      <c r="A35" s="9" t="s">
        <v>2</v>
      </c>
      <c r="B35" s="13">
        <v>14107.04</v>
      </c>
      <c r="C35" s="27">
        <v>-0.04870621174807738</v>
      </c>
      <c r="D35" s="9"/>
      <c r="E35" s="13">
        <v>16198.42</v>
      </c>
      <c r="F35" s="27">
        <v>0.14825080243623034</v>
      </c>
      <c r="G35" s="9"/>
      <c r="H35" s="13">
        <v>12800.51</v>
      </c>
      <c r="I35" s="27">
        <v>-0.20976798971751565</v>
      </c>
      <c r="J35" s="9"/>
      <c r="K35" s="13">
        <v>15277.78</v>
      </c>
      <c r="L35" s="27">
        <v>0.19352900782859436</v>
      </c>
      <c r="M35" s="2"/>
      <c r="N35" s="13">
        <v>31547.45</v>
      </c>
      <c r="O35" s="27">
        <v>1.0649236996474618</v>
      </c>
    </row>
    <row r="36" spans="1:15" ht="15">
      <c r="A36" s="9" t="s">
        <v>3</v>
      </c>
      <c r="B36" s="13">
        <v>28653.04</v>
      </c>
      <c r="C36" s="27">
        <v>-0.000642102160860363</v>
      </c>
      <c r="D36" s="9"/>
      <c r="E36" s="13">
        <v>30831.34</v>
      </c>
      <c r="F36" s="27">
        <v>0.07602334691188088</v>
      </c>
      <c r="G36" s="9"/>
      <c r="H36" s="13">
        <v>23701.71</v>
      </c>
      <c r="I36" s="27">
        <v>-0.23124619299712568</v>
      </c>
      <c r="J36" s="9"/>
      <c r="K36" s="13">
        <v>28634.24</v>
      </c>
      <c r="L36" s="27">
        <v>0.20810861326039357</v>
      </c>
      <c r="M36" s="2"/>
      <c r="N36" s="13">
        <v>38104.62</v>
      </c>
      <c r="O36" s="27">
        <v>0.33073620951699784</v>
      </c>
    </row>
    <row r="37" spans="1:15" ht="15">
      <c r="A37" s="9" t="s">
        <v>4</v>
      </c>
      <c r="B37" s="13">
        <v>37939.58</v>
      </c>
      <c r="C37" s="27">
        <v>0.0030488369104907723</v>
      </c>
      <c r="D37" s="9"/>
      <c r="E37" s="13">
        <v>30722.68</v>
      </c>
      <c r="F37" s="27">
        <v>-0.1902208722394924</v>
      </c>
      <c r="G37" s="9"/>
      <c r="H37" s="13">
        <v>32262.35</v>
      </c>
      <c r="I37" s="27">
        <v>0.05011509412590302</v>
      </c>
      <c r="J37" s="9"/>
      <c r="K37" s="13">
        <v>41055.76</v>
      </c>
      <c r="L37" s="27">
        <v>0.27255950047036265</v>
      </c>
      <c r="M37" s="2"/>
      <c r="N37" s="13">
        <v>48914.21</v>
      </c>
      <c r="O37" s="27">
        <v>0.19140919568898485</v>
      </c>
    </row>
    <row r="38" spans="1:15" ht="15">
      <c r="A38" s="9" t="s">
        <v>5</v>
      </c>
      <c r="B38" s="13">
        <v>21359.37</v>
      </c>
      <c r="C38" s="27">
        <v>0.09970828038857509</v>
      </c>
      <c r="D38" s="9"/>
      <c r="E38" s="13">
        <v>17476.76</v>
      </c>
      <c r="F38" s="27">
        <v>-0.18177549244195876</v>
      </c>
      <c r="G38" s="9"/>
      <c r="H38" s="13">
        <v>20438.43</v>
      </c>
      <c r="I38" s="27">
        <v>0.16946333302053712</v>
      </c>
      <c r="J38" s="9"/>
      <c r="K38" s="13">
        <v>25839.57</v>
      </c>
      <c r="L38" s="27">
        <v>0.2642639380813497</v>
      </c>
      <c r="M38" s="2"/>
      <c r="N38" s="13">
        <v>37775.9</v>
      </c>
      <c r="O38" s="27">
        <v>0.4619399626232171</v>
      </c>
    </row>
    <row r="39" spans="1:15" ht="15">
      <c r="A39" s="15" t="s">
        <v>6</v>
      </c>
      <c r="B39" s="16">
        <v>102059.03</v>
      </c>
      <c r="C39" s="29">
        <v>0.013015074573844303</v>
      </c>
      <c r="D39" s="18"/>
      <c r="E39" s="16">
        <v>95229.2</v>
      </c>
      <c r="F39" s="29">
        <v>-0.06692038911206585</v>
      </c>
      <c r="G39" s="18"/>
      <c r="H39" s="16">
        <v>89203</v>
      </c>
      <c r="I39" s="29">
        <v>-0.06328101044637566</v>
      </c>
      <c r="J39" s="18"/>
      <c r="K39" s="16">
        <v>110807.35</v>
      </c>
      <c r="L39" s="29">
        <v>0.2421930876764235</v>
      </c>
      <c r="M39" s="18"/>
      <c r="N39" s="16">
        <v>156342.18</v>
      </c>
      <c r="O39" s="34">
        <v>0.41093690987105086</v>
      </c>
    </row>
    <row r="40" spans="1:15" ht="15">
      <c r="A40" s="9"/>
      <c r="B40" s="9"/>
      <c r="C40" s="9"/>
      <c r="D40" s="9"/>
      <c r="E40" s="9"/>
      <c r="F40" s="9"/>
      <c r="G40" s="9"/>
      <c r="H40" s="9"/>
      <c r="I40" s="9"/>
      <c r="J40" s="9"/>
      <c r="K40" s="2"/>
      <c r="L40" s="2"/>
      <c r="M40" s="2"/>
      <c r="N40" s="9"/>
      <c r="O40" s="9"/>
    </row>
    <row r="41" spans="1:15" ht="15.75">
      <c r="A41" s="9"/>
      <c r="B41" s="10">
        <v>2012</v>
      </c>
      <c r="C41" s="10"/>
      <c r="D41" s="11"/>
      <c r="E41" s="10">
        <v>2013</v>
      </c>
      <c r="F41" s="10"/>
      <c r="G41" s="11"/>
      <c r="H41" s="10">
        <v>2014</v>
      </c>
      <c r="I41" s="10"/>
      <c r="J41" s="11"/>
      <c r="K41" s="10">
        <v>2015</v>
      </c>
      <c r="L41" s="10"/>
      <c r="M41" s="11"/>
      <c r="N41" s="10">
        <v>2016</v>
      </c>
      <c r="O41" s="10"/>
    </row>
    <row r="42" spans="1:15" ht="15">
      <c r="A42" s="9" t="s">
        <v>2</v>
      </c>
      <c r="B42" s="13">
        <v>36962.61</v>
      </c>
      <c r="C42" s="27">
        <v>0.17165127450871623</v>
      </c>
      <c r="D42" s="9"/>
      <c r="E42" s="13">
        <v>43737.82</v>
      </c>
      <c r="F42" s="27">
        <v>0.04396902707898601</v>
      </c>
      <c r="G42" s="9"/>
      <c r="H42" s="13">
        <v>48841.26</v>
      </c>
      <c r="I42" s="27">
        <v>0.11668254156242817</v>
      </c>
      <c r="J42" s="9"/>
      <c r="K42" s="13">
        <v>59089.79</v>
      </c>
      <c r="L42" s="27">
        <v>0.2098334481952349</v>
      </c>
      <c r="M42" s="9"/>
      <c r="N42" s="13">
        <v>32072.08</v>
      </c>
      <c r="O42" s="27">
        <v>-0.4572314438754986</v>
      </c>
    </row>
    <row r="43" spans="1:15" ht="15">
      <c r="A43" s="9" t="s">
        <v>3</v>
      </c>
      <c r="B43" s="13">
        <v>45198.9</v>
      </c>
      <c r="C43" s="27">
        <v>0.1861789987670786</v>
      </c>
      <c r="D43" s="9"/>
      <c r="E43" s="13">
        <v>64961.9</v>
      </c>
      <c r="F43" s="27">
        <v>0.3045009944932288</v>
      </c>
      <c r="G43" s="9"/>
      <c r="H43" s="13">
        <v>83558.56</v>
      </c>
      <c r="I43" s="27">
        <v>0.28627025995237204</v>
      </c>
      <c r="J43" s="9"/>
      <c r="K43" s="13">
        <v>52837.77</v>
      </c>
      <c r="L43" s="27">
        <v>-0.36765580929111275</v>
      </c>
      <c r="M43" s="9"/>
      <c r="N43" s="13">
        <v>55370.22</v>
      </c>
      <c r="O43" s="27">
        <v>0.047928782762785116</v>
      </c>
    </row>
    <row r="44" spans="1:15" ht="15">
      <c r="A44" s="9" t="s">
        <v>4</v>
      </c>
      <c r="B44" s="13">
        <v>57458.37</v>
      </c>
      <c r="C44" s="27">
        <v>0.17467643860546872</v>
      </c>
      <c r="D44" s="9"/>
      <c r="E44" s="13">
        <v>77494.47</v>
      </c>
      <c r="F44" s="27">
        <v>0.20497762118904522</v>
      </c>
      <c r="G44" s="9"/>
      <c r="H44" s="13">
        <v>114261.91</v>
      </c>
      <c r="I44" s="27">
        <v>0.47445243512214486</v>
      </c>
      <c r="J44" s="9"/>
      <c r="K44" s="13">
        <v>87617.56</v>
      </c>
      <c r="L44" s="27">
        <v>-0.23318663236068787</v>
      </c>
      <c r="M44" s="9"/>
      <c r="N44" s="13">
        <v>87904.63</v>
      </c>
      <c r="O44" s="27">
        <v>0.0032763980188447043</v>
      </c>
    </row>
    <row r="45" spans="1:15" ht="15">
      <c r="A45" s="9" t="s">
        <v>5</v>
      </c>
      <c r="B45" s="13">
        <v>45489.99</v>
      </c>
      <c r="C45" s="27">
        <v>0.20420665027173399</v>
      </c>
      <c r="D45" s="9"/>
      <c r="E45" s="13">
        <v>61262.7</v>
      </c>
      <c r="F45" s="27">
        <v>0.03427303457310063</v>
      </c>
      <c r="G45" s="9"/>
      <c r="H45" s="13">
        <v>78313.45</v>
      </c>
      <c r="I45" s="27">
        <v>0.27832188264637375</v>
      </c>
      <c r="J45" s="9"/>
      <c r="K45" s="13">
        <v>48713.93</v>
      </c>
      <c r="L45" s="27">
        <v>-0.37796215081828216</v>
      </c>
      <c r="M45" s="9"/>
      <c r="N45" s="13">
        <v>38895.17</v>
      </c>
      <c r="O45" s="27">
        <v>-0.2015595949659574</v>
      </c>
    </row>
    <row r="46" spans="1:15" ht="15">
      <c r="A46" s="15" t="s">
        <v>6</v>
      </c>
      <c r="B46" s="16">
        <v>185109.87</v>
      </c>
      <c r="C46" s="29">
        <v>0.18400466208159566</v>
      </c>
      <c r="D46" s="18"/>
      <c r="E46" s="16">
        <v>247456.89</v>
      </c>
      <c r="F46" s="29">
        <v>0.1551785434239677</v>
      </c>
      <c r="G46" s="18"/>
      <c r="H46" s="16">
        <v>324975.18</v>
      </c>
      <c r="I46" s="29">
        <v>0.31325977627860746</v>
      </c>
      <c r="J46" s="18"/>
      <c r="K46" s="16">
        <v>248259.05</v>
      </c>
      <c r="L46" s="29">
        <v>-0.23606765907476382</v>
      </c>
      <c r="M46" s="18"/>
      <c r="N46" s="16">
        <v>214242.09999999998</v>
      </c>
      <c r="O46" s="29">
        <v>-0.13702199376014695</v>
      </c>
    </row>
    <row r="48" spans="1:15" ht="15.75">
      <c r="A48" s="11"/>
      <c r="B48" s="11">
        <v>2017</v>
      </c>
      <c r="C48" s="11"/>
      <c r="D48" s="11"/>
      <c r="E48" s="11">
        <v>2018</v>
      </c>
      <c r="F48" s="11"/>
      <c r="G48" s="11"/>
      <c r="H48" s="11">
        <v>2019</v>
      </c>
      <c r="I48" s="11"/>
      <c r="J48" s="11"/>
      <c r="K48" s="67">
        <v>2020</v>
      </c>
      <c r="L48" s="67"/>
      <c r="M48" s="67"/>
      <c r="N48" s="11">
        <v>2021</v>
      </c>
      <c r="O48" s="11"/>
    </row>
    <row r="49" spans="1:16" ht="15">
      <c r="A49" s="9" t="s">
        <v>2</v>
      </c>
      <c r="B49" s="69">
        <v>30055.27</v>
      </c>
      <c r="C49" s="70">
        <v>-0.06288366703999246</v>
      </c>
      <c r="D49" s="71"/>
      <c r="E49" s="69">
        <v>26600.05</v>
      </c>
      <c r="F49" s="70">
        <v>-0.11496220130446344</v>
      </c>
      <c r="G49" s="71"/>
      <c r="H49" s="69">
        <v>27146.46</v>
      </c>
      <c r="I49" s="70">
        <v>0.02054169071110768</v>
      </c>
      <c r="J49" s="71"/>
      <c r="K49" s="69">
        <f>'[1]Sheet1'!$B$25</f>
        <v>30206.16</v>
      </c>
      <c r="L49" s="72">
        <f>IF(AND(K49=0),"(+0%)",(K49-H49)/H49)</f>
        <v>0.11271082859422557</v>
      </c>
      <c r="M49" s="73"/>
      <c r="N49" s="69">
        <f>'[1]Sheet1'!$H$25</f>
        <v>26762.29</v>
      </c>
      <c r="O49" s="70">
        <f>IF(AND(N49=0),"(+0%)",(N49-K49)/K49)</f>
        <v>-0.11401217500006618</v>
      </c>
      <c r="P49" s="85"/>
    </row>
    <row r="50" spans="1:16" ht="15">
      <c r="A50" s="9" t="s">
        <v>3</v>
      </c>
      <c r="B50" s="69">
        <v>60094.63</v>
      </c>
      <c r="C50" s="70">
        <v>0.08532402435821992</v>
      </c>
      <c r="D50" s="71"/>
      <c r="E50" s="69">
        <v>53862</v>
      </c>
      <c r="F50" s="70">
        <v>-0.10371359304483609</v>
      </c>
      <c r="G50" s="71"/>
      <c r="H50" s="69">
        <v>58255.56</v>
      </c>
      <c r="I50" s="70">
        <v>0.0815706806282722</v>
      </c>
      <c r="J50" s="71"/>
      <c r="K50" s="69">
        <f>'[1]Sheet1'!$C$25</f>
        <v>28330.61</v>
      </c>
      <c r="L50" s="72">
        <f>IF(AND(K50=0),"(+0%)",(K50-H50)/H50)</f>
        <v>-0.5136840157403001</v>
      </c>
      <c r="M50" s="73"/>
      <c r="N50" s="69">
        <f>'[1]Sheet1'!$I$25</f>
        <v>64434.14</v>
      </c>
      <c r="O50" s="70">
        <f>IF(AND(N50=0),"(+0%)",(N50-K50)/K50)</f>
        <v>1.2743647242329057</v>
      </c>
      <c r="P50" s="85"/>
    </row>
    <row r="51" spans="1:16" ht="15">
      <c r="A51" s="9" t="s">
        <v>4</v>
      </c>
      <c r="B51" s="69">
        <v>80228.45</v>
      </c>
      <c r="C51" s="70">
        <v>-0.08732395551861157</v>
      </c>
      <c r="D51" s="71"/>
      <c r="E51" s="69">
        <v>70381.45</v>
      </c>
      <c r="F51" s="70">
        <v>-0.12273700912830798</v>
      </c>
      <c r="G51" s="71"/>
      <c r="H51" s="69">
        <v>78311.88</v>
      </c>
      <c r="I51" s="70">
        <v>0.1126778433806068</v>
      </c>
      <c r="J51" s="71"/>
      <c r="K51" s="69">
        <f>'[1]Sheet1'!$D$25</f>
        <v>49874.03</v>
      </c>
      <c r="L51" s="72">
        <f>IF(AND(K51=0),"(+0%)",(K51-H51)/H51)</f>
        <v>-0.36313583583997733</v>
      </c>
      <c r="M51" s="73"/>
      <c r="N51" s="69">
        <f>'[1]Sheet1'!$J$25</f>
        <v>89550.8</v>
      </c>
      <c r="O51" s="70">
        <f>IF(AND(N51=0),"(+0%)",(N51-K51)/K51)</f>
        <v>0.7955396826765354</v>
      </c>
      <c r="P51" s="85"/>
    </row>
    <row r="52" spans="1:16" ht="15">
      <c r="A52" s="9" t="s">
        <v>5</v>
      </c>
      <c r="B52" s="69">
        <v>34964.23</v>
      </c>
      <c r="C52" s="70">
        <v>-0.10106499084590696</v>
      </c>
      <c r="D52" s="71"/>
      <c r="E52" s="69">
        <v>41081.53</v>
      </c>
      <c r="F52" s="70">
        <v>0.17495880790167537</v>
      </c>
      <c r="G52" s="71"/>
      <c r="H52" s="69">
        <v>44037.05</v>
      </c>
      <c r="I52" s="70">
        <v>0.07194279278303423</v>
      </c>
      <c r="J52" s="71"/>
      <c r="K52" s="69">
        <f>'[1]Sheet1'!$E$25</f>
        <v>36946.14</v>
      </c>
      <c r="L52" s="72">
        <f>IF(AND(K52=0),"(+0%)",(K52-H52)/H52)</f>
        <v>-0.16102145806769533</v>
      </c>
      <c r="M52" s="73"/>
      <c r="N52" s="69">
        <f>'[1]Sheet1'!$K$25</f>
        <v>48042.65</v>
      </c>
      <c r="O52" s="70">
        <f>IF(AND(N52=0),"(+0%)",(N52-K52)/K52)</f>
        <v>0.30034287749681027</v>
      </c>
      <c r="P52" s="85"/>
    </row>
    <row r="53" spans="1:16" ht="15">
      <c r="A53" s="68" t="s">
        <v>6</v>
      </c>
      <c r="B53" s="74">
        <v>205342.58</v>
      </c>
      <c r="C53" s="75">
        <v>-0.04153954801600614</v>
      </c>
      <c r="D53" s="76"/>
      <c r="E53" s="74">
        <v>191925.03</v>
      </c>
      <c r="F53" s="75">
        <v>-0.06534226851537557</v>
      </c>
      <c r="G53" s="76"/>
      <c r="H53" s="74">
        <v>207750.95</v>
      </c>
      <c r="I53" s="75">
        <v>0.08245886427632713</v>
      </c>
      <c r="J53" s="76"/>
      <c r="K53" s="77">
        <f>SUM(K49:K52)</f>
        <v>145356.94</v>
      </c>
      <c r="L53" s="78">
        <f>IF((K53=0),"(+0%)",IF((K50=0),((K49-H49)/H49),IF((K51=0),((K49+K50)-(H49+H50))/(H49+H50),IF((K52=0),((K49+K50+K51)-(H49+H50+H51))/(H49+H50+H51),(K53-H53)/H53))))</f>
        <v>-0.3003308047448159</v>
      </c>
      <c r="M53" s="79"/>
      <c r="N53" s="74">
        <f>SUM(N49:N52)</f>
        <v>228789.87999999998</v>
      </c>
      <c r="O53" s="80">
        <f>IF((N53=0),"(+0%)",IF((N50=0),((N49-K49)/K49),IF((N51=0),((N49+N50)-(K49+K50))/(K49+K50),IF((N52=0),((N49+N50+N51)-(K49+K50+K51))/(K49+K50+K51),(N53-K53)/K53))))</f>
        <v>0.5739866290525927</v>
      </c>
      <c r="P53" s="85"/>
    </row>
    <row r="54" spans="2:16" ht="12.75">
      <c r="B54" s="85"/>
      <c r="C54" s="85"/>
      <c r="D54" s="85"/>
      <c r="E54" s="85"/>
      <c r="F54" s="85"/>
      <c r="G54" s="85"/>
      <c r="H54" s="85"/>
      <c r="I54" s="85"/>
      <c r="J54" s="85"/>
      <c r="K54" s="85"/>
      <c r="L54" s="85"/>
      <c r="M54" s="85"/>
      <c r="N54" s="85"/>
      <c r="O54" s="85"/>
      <c r="P54" s="85"/>
    </row>
    <row r="55" spans="1:16" ht="15.75">
      <c r="A55" s="11"/>
      <c r="B55" s="11">
        <v>2022</v>
      </c>
      <c r="C55" s="11"/>
      <c r="D55" s="11"/>
      <c r="E55" s="11">
        <v>2023</v>
      </c>
      <c r="F55" s="11"/>
      <c r="G55" s="11"/>
      <c r="H55" s="11">
        <v>2024</v>
      </c>
      <c r="I55" s="11"/>
      <c r="J55" s="11"/>
      <c r="K55" s="67">
        <v>2025</v>
      </c>
      <c r="L55" s="67"/>
      <c r="M55" s="67"/>
      <c r="N55" s="11">
        <v>2026</v>
      </c>
      <c r="O55" s="11"/>
      <c r="P55" s="85"/>
    </row>
    <row r="56" spans="1:15" ht="15">
      <c r="A56" s="9" t="s">
        <v>2</v>
      </c>
      <c r="B56" s="69">
        <f>'[1]Sheet1'!$N$25</f>
        <v>32979.16</v>
      </c>
      <c r="C56" s="70">
        <f>IF(AND(B56=0),"(+0%)",(B56-N49)/N49)</f>
        <v>0.23229962757297684</v>
      </c>
      <c r="D56" s="71"/>
      <c r="E56" s="96">
        <f>'[2]Sheet1'!$B$27</f>
        <v>37589.93</v>
      </c>
      <c r="F56" s="70">
        <f>IF(AND(E56=0),"(+0%)",(E56-B56)/B56)</f>
        <v>0.13980859427590017</v>
      </c>
      <c r="G56" s="71"/>
      <c r="H56" s="96">
        <f>'[2]Sheet1'!$H$27</f>
        <v>0</v>
      </c>
      <c r="I56" s="70" t="str">
        <f>IF(AND(H56=0),"(+0%)",(H56-E56)/E56)</f>
        <v>(+0%)</v>
      </c>
      <c r="J56" s="71"/>
      <c r="K56" s="96">
        <f>'[2]Sheet1'!$N$27</f>
        <v>0</v>
      </c>
      <c r="L56" s="72" t="str">
        <f>IF(AND(K56=0),"(+0%)",(K56-H56)/H56)</f>
        <v>(+0%)</v>
      </c>
      <c r="M56" s="73"/>
      <c r="N56" s="69">
        <v>0</v>
      </c>
      <c r="O56" s="70" t="str">
        <f>IF(AND(N56=0),"(+0%)",(N56-K56)/K56)</f>
        <v>(+0%)</v>
      </c>
    </row>
    <row r="57" spans="1:15" ht="15">
      <c r="A57" s="9" t="s">
        <v>3</v>
      </c>
      <c r="B57" s="69">
        <f>'[1]Sheet1'!$O$25</f>
        <v>71120.42</v>
      </c>
      <c r="C57" s="70">
        <f>IF(AND(B57=0),"(+0%)",(B57-N50)/N50)</f>
        <v>0.10376921302899361</v>
      </c>
      <c r="D57" s="71"/>
      <c r="E57" s="96">
        <f>'[2]Sheet1'!$C$27</f>
        <v>69103</v>
      </c>
      <c r="F57" s="70">
        <f>IF(AND(E57=0),"(+0%)",(E57-B57)/B57)</f>
        <v>-0.028366255429875108</v>
      </c>
      <c r="G57" s="71"/>
      <c r="H57" s="96">
        <f>'[2]Sheet1'!$I$27</f>
        <v>0</v>
      </c>
      <c r="I57" s="70" t="str">
        <f>IF(AND(H57=0),"(+0%)",(H57-E57)/E57)</f>
        <v>(+0%)</v>
      </c>
      <c r="J57" s="71"/>
      <c r="K57" s="96">
        <f>'[2]Sheet1'!$O$27</f>
        <v>0</v>
      </c>
      <c r="L57" s="72" t="str">
        <f>IF(AND(K57=0),"(+0%)",(K57-H57)/H57)</f>
        <v>(+0%)</v>
      </c>
      <c r="M57" s="73"/>
      <c r="N57" s="69">
        <v>0</v>
      </c>
      <c r="O57" s="70" t="str">
        <f>IF(AND(N57=0),"(+0%)",(N57-K57)/K57)</f>
        <v>(+0%)</v>
      </c>
    </row>
    <row r="58" spans="1:15" ht="15">
      <c r="A58" s="9" t="s">
        <v>4</v>
      </c>
      <c r="B58" s="69">
        <f>'[1]Sheet1'!$P$25</f>
        <v>98828.34</v>
      </c>
      <c r="C58" s="70">
        <f>IF(AND(B58=0),"(+0%)",(B58-N51)/N51)</f>
        <v>0.10360086118716967</v>
      </c>
      <c r="D58" s="71"/>
      <c r="E58" s="96">
        <f>'[2]Sheet1'!$D$27</f>
        <v>110373.73</v>
      </c>
      <c r="F58" s="70">
        <f>IF(AND(E58=0),"(+0%)",(E58-B58)/B58)</f>
        <v>0.11682266443006126</v>
      </c>
      <c r="G58" s="71"/>
      <c r="H58" s="96">
        <f>'[2]Sheet1'!$J$27</f>
        <v>0</v>
      </c>
      <c r="I58" s="70" t="str">
        <f>IF(AND(H58=0),"(+0%)",(H58-E58)/E58)</f>
        <v>(+0%)</v>
      </c>
      <c r="J58" s="71"/>
      <c r="K58" s="96">
        <f>'[2]Sheet1'!$P$27</f>
        <v>0</v>
      </c>
      <c r="L58" s="72" t="str">
        <f>IF(AND(K58=0),"(+0%)",(K58-H58)/H58)</f>
        <v>(+0%)</v>
      </c>
      <c r="M58" s="73"/>
      <c r="N58" s="69">
        <v>0</v>
      </c>
      <c r="O58" s="70" t="str">
        <f>IF(AND(N58=0),"(+0%)",(N58-K58)/K58)</f>
        <v>(+0%)</v>
      </c>
    </row>
    <row r="59" spans="1:15" ht="15">
      <c r="A59" s="9" t="s">
        <v>5</v>
      </c>
      <c r="B59" s="69">
        <f>'[1]Sheet1'!$Q$25</f>
        <v>47579.72</v>
      </c>
      <c r="C59" s="70">
        <f>IF(AND(B59=0),"(+0%)",(B59-N52)/N52)</f>
        <v>-0.009635813178498693</v>
      </c>
      <c r="D59" s="71"/>
      <c r="E59" s="96">
        <f>'[2]Sheet1'!$E$27</f>
        <v>52440.57</v>
      </c>
      <c r="F59" s="70">
        <f>IF(AND(E59=0),"(+0%)",(E59-B59)/B59)</f>
        <v>0.10216222373734016</v>
      </c>
      <c r="G59" s="71"/>
      <c r="H59" s="96">
        <f>'[2]Sheet1'!$K$27</f>
        <v>0</v>
      </c>
      <c r="I59" s="70" t="str">
        <f>IF(AND(H59=0),"(+0%)",(H59-E59)/E59)</f>
        <v>(+0%)</v>
      </c>
      <c r="J59" s="71"/>
      <c r="K59" s="96">
        <f>'[2]Sheet1'!$Q$27</f>
        <v>0</v>
      </c>
      <c r="L59" s="72" t="str">
        <f>IF(AND(K59=0),"(+0%)",(K59-H59)/H59)</f>
        <v>(+0%)</v>
      </c>
      <c r="M59" s="73"/>
      <c r="N59" s="69">
        <v>0</v>
      </c>
      <c r="O59" s="70" t="str">
        <f>IF(AND(N59=0),"(+0%)",(N59-K59)/K59)</f>
        <v>(+0%)</v>
      </c>
    </row>
    <row r="60" spans="1:15" ht="15">
      <c r="A60" s="68" t="s">
        <v>6</v>
      </c>
      <c r="B60" s="74">
        <f>SUM(B56:B59)</f>
        <v>250507.63999999998</v>
      </c>
      <c r="C60" s="75">
        <f>IF((B60=0),"(+0%)",IF((B57=0),((B56-N49)/N49),IF((B58=0),((B56+B57)-(N49+N50))/(N49+N50),IF((B59=0),((B56+B57+B58)-(N49+N50+N51))/(N49+N50+N51),(B60-N53)/N53))))</f>
        <v>0.09492447830297394</v>
      </c>
      <c r="D60" s="76"/>
      <c r="E60" s="74">
        <f>SUM(E56:E59)</f>
        <v>269507.23</v>
      </c>
      <c r="F60" s="75">
        <f>IF((E60=0),"(+0%)",IF((E57=0),((E56-B56)/B56),IF((E58=0),((E56+E57)-(B56+B57))/(B56+B57),IF((E59=0),((E56+E57+E58)-(B56+B57+B58))/(B56+B57+B58),(E60-B60)/B60))))</f>
        <v>0.07584435348957819</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7" right="0.7" top="0.75" bottom="0.75" header="0.3" footer="0.3"/>
  <pageSetup fitToHeight="1" fitToWidth="1" horizontalDpi="600" verticalDpi="600" orientation="landscape" scale="53" r:id="rId1"/>
  <ignoredErrors>
    <ignoredError sqref="E60 H60 K60 N60" formulaRange="1"/>
  </ignoredErrors>
</worksheet>
</file>

<file path=xl/worksheets/sheet18.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6">
      <selection activeCell="K56" sqref="K56"/>
    </sheetView>
  </sheetViews>
  <sheetFormatPr defaultColWidth="9.140625" defaultRowHeight="12.75"/>
  <cols>
    <col min="1" max="1" width="13.140625" style="9" customWidth="1"/>
    <col min="2" max="2" width="13.57421875" style="9" bestFit="1" customWidth="1"/>
    <col min="3" max="3" width="8.8515625" style="9" customWidth="1"/>
    <col min="4" max="4" width="2.8515625" style="9" customWidth="1"/>
    <col min="5" max="5" width="13.140625" style="9" customWidth="1"/>
    <col min="6" max="6" width="9.7109375" style="9" customWidth="1"/>
    <col min="7" max="7" width="2.7109375" style="9" customWidth="1"/>
    <col min="8" max="8" width="13.57421875" style="9" bestFit="1" customWidth="1"/>
    <col min="9" max="9" width="9.7109375" style="9" customWidth="1"/>
    <col min="10" max="10" width="4.8515625" style="9" customWidth="1"/>
    <col min="11" max="11" width="13.57421875" style="2" bestFit="1" customWidth="1"/>
    <col min="12" max="12" width="8.28125" style="2" customWidth="1"/>
    <col min="13" max="13" width="3.57421875" style="2" customWidth="1"/>
    <col min="14" max="14" width="13.57421875" style="9" bestFit="1" customWidth="1"/>
    <col min="15" max="15" width="9.8515625" style="9" bestFit="1" customWidth="1"/>
    <col min="16" max="16384" width="9.140625" style="2" customWidth="1"/>
  </cols>
  <sheetData>
    <row r="1" spans="1:15" s="6" customFormat="1" ht="18">
      <c r="A1" s="4" t="s">
        <v>13</v>
      </c>
      <c r="B1" s="5"/>
      <c r="C1" s="5"/>
      <c r="D1" s="5"/>
      <c r="E1" s="5"/>
      <c r="F1" s="5"/>
      <c r="G1" s="5"/>
      <c r="H1" s="5"/>
      <c r="I1" s="5"/>
      <c r="J1" s="5"/>
      <c r="K1" s="5"/>
      <c r="L1" s="5"/>
      <c r="M1" s="5"/>
      <c r="N1" s="5"/>
      <c r="O1" s="5"/>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73686.5</v>
      </c>
      <c r="F7" s="14"/>
      <c r="G7" s="9"/>
      <c r="H7" s="13">
        <v>87909.43</v>
      </c>
      <c r="I7" s="14">
        <v>0.19301948118040607</v>
      </c>
      <c r="J7" s="9"/>
      <c r="K7" s="13">
        <v>91777</v>
      </c>
      <c r="L7" s="14">
        <v>0.043994938881983504</v>
      </c>
      <c r="M7" s="9"/>
      <c r="N7" s="13">
        <v>104497</v>
      </c>
      <c r="O7" s="14">
        <f>(N7-K7)/K7</f>
        <v>0.1385968161957789</v>
      </c>
    </row>
    <row r="8" spans="1:15" s="6" customFormat="1" ht="15">
      <c r="A8" s="9" t="s">
        <v>3</v>
      </c>
      <c r="B8" s="13"/>
      <c r="C8" s="14"/>
      <c r="D8" s="9"/>
      <c r="E8" s="13">
        <v>93135.73</v>
      </c>
      <c r="F8" s="14"/>
      <c r="G8" s="9"/>
      <c r="H8" s="13">
        <v>108095.98</v>
      </c>
      <c r="I8" s="14">
        <v>0.16062847201605657</v>
      </c>
      <c r="J8" s="9"/>
      <c r="K8" s="13">
        <v>114334</v>
      </c>
      <c r="L8" s="14">
        <v>0.057708158989816315</v>
      </c>
      <c r="M8" s="9"/>
      <c r="N8" s="13">
        <v>135366</v>
      </c>
      <c r="O8" s="14">
        <f>(N8-K8)/K8</f>
        <v>0.1839522801616317</v>
      </c>
    </row>
    <row r="9" spans="1:15" s="6" customFormat="1" ht="15">
      <c r="A9" s="9" t="s">
        <v>4</v>
      </c>
      <c r="B9" s="13">
        <v>107563.92</v>
      </c>
      <c r="C9" s="14"/>
      <c r="D9" s="9"/>
      <c r="E9" s="13">
        <v>128825.59</v>
      </c>
      <c r="F9" s="14">
        <v>0.1976654439518381</v>
      </c>
      <c r="G9" s="9"/>
      <c r="H9" s="13">
        <v>141525.74</v>
      </c>
      <c r="I9" s="14">
        <v>0.0985840623745639</v>
      </c>
      <c r="J9" s="9"/>
      <c r="K9" s="13">
        <v>163346</v>
      </c>
      <c r="L9" s="14">
        <v>0.15417873808679616</v>
      </c>
      <c r="M9" s="9"/>
      <c r="N9" s="13">
        <v>182073.49</v>
      </c>
      <c r="O9" s="14">
        <f>(N9-K9)/K9</f>
        <v>0.11464921087752372</v>
      </c>
    </row>
    <row r="10" spans="1:15" s="6" customFormat="1" ht="15">
      <c r="A10" s="9" t="s">
        <v>5</v>
      </c>
      <c r="B10" s="13">
        <v>72843.46</v>
      </c>
      <c r="C10" s="14"/>
      <c r="D10" s="9"/>
      <c r="E10" s="13">
        <v>85572.84</v>
      </c>
      <c r="F10" s="14">
        <v>0.17474979908971908</v>
      </c>
      <c r="G10" s="9"/>
      <c r="H10" s="13">
        <v>96590.13</v>
      </c>
      <c r="I10" s="14">
        <v>0.12874750913958224</v>
      </c>
      <c r="J10" s="9"/>
      <c r="K10" s="13">
        <v>108070</v>
      </c>
      <c r="L10" s="14">
        <v>0.11885137746475748</v>
      </c>
      <c r="M10" s="9"/>
      <c r="N10" s="13">
        <v>119941.88</v>
      </c>
      <c r="O10" s="14">
        <f>(N10-K10)/K10</f>
        <v>0.1098536133987231</v>
      </c>
    </row>
    <row r="11" spans="1:15" s="6" customFormat="1" ht="15">
      <c r="A11" s="15" t="s">
        <v>6</v>
      </c>
      <c r="B11" s="16">
        <v>180407.38</v>
      </c>
      <c r="C11" s="17"/>
      <c r="D11" s="18"/>
      <c r="E11" s="16">
        <v>381220.6599999999</v>
      </c>
      <c r="F11" s="17">
        <v>0.1884127467512692</v>
      </c>
      <c r="G11" s="18"/>
      <c r="H11" s="16">
        <v>434121.27999999997</v>
      </c>
      <c r="I11" s="19">
        <v>0.13876640368861454</v>
      </c>
      <c r="J11" s="20"/>
      <c r="K11" s="21">
        <v>477527</v>
      </c>
      <c r="L11" s="19">
        <v>0.09998523914791745</v>
      </c>
      <c r="M11" s="20"/>
      <c r="N11" s="21">
        <v>541878.37</v>
      </c>
      <c r="O11" s="22">
        <f>(N11-K11)/K11</f>
        <v>0.13475964709848867</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114927</v>
      </c>
      <c r="C14" s="14">
        <v>0.09981147784146913</v>
      </c>
      <c r="D14" s="9"/>
      <c r="E14" s="13">
        <v>105116.97</v>
      </c>
      <c r="F14" s="14">
        <v>-0.08535879297293063</v>
      </c>
      <c r="G14" s="9"/>
      <c r="H14" s="13">
        <v>111913.89</v>
      </c>
      <c r="I14" s="14">
        <v>0.06466053958747096</v>
      </c>
      <c r="J14" s="26"/>
      <c r="K14" s="13">
        <v>111515</v>
      </c>
      <c r="L14" s="14">
        <v>-0.003564258198870573</v>
      </c>
      <c r="M14" s="9"/>
      <c r="N14" s="13">
        <v>124575</v>
      </c>
      <c r="O14" s="27">
        <f>IF(AND(N14=0),"(+0%)",(N14-K14)/K14)</f>
        <v>0.11711428955745863</v>
      </c>
    </row>
    <row r="15" spans="1:15" s="1" customFormat="1" ht="15">
      <c r="A15" s="9" t="s">
        <v>3</v>
      </c>
      <c r="B15" s="13">
        <v>133740</v>
      </c>
      <c r="C15" s="14">
        <v>-0.012011878906076858</v>
      </c>
      <c r="D15" s="9"/>
      <c r="E15" s="13">
        <v>140616</v>
      </c>
      <c r="F15" s="14">
        <v>0.05141318977119785</v>
      </c>
      <c r="G15" s="9"/>
      <c r="H15" s="13">
        <v>131775</v>
      </c>
      <c r="I15" s="14">
        <v>-0.06287335722819594</v>
      </c>
      <c r="J15" s="26"/>
      <c r="K15" s="13">
        <v>143995</v>
      </c>
      <c r="L15" s="14">
        <v>0.09273382659836843</v>
      </c>
      <c r="M15" s="9"/>
      <c r="N15" s="13">
        <v>142841</v>
      </c>
      <c r="O15" s="27">
        <f>IF(AND(N15=0),"(+0%)",(N15-K15)/K15)</f>
        <v>-0.008014167158581895</v>
      </c>
    </row>
    <row r="16" spans="1:15" s="1" customFormat="1" ht="15">
      <c r="A16" s="9" t="s">
        <v>4</v>
      </c>
      <c r="B16" s="13">
        <v>188562</v>
      </c>
      <c r="C16" s="14">
        <v>0.035636764034127154</v>
      </c>
      <c r="D16" s="9"/>
      <c r="E16" s="13">
        <v>188291.52000000002</v>
      </c>
      <c r="F16" s="14">
        <v>-0.0014344353581314442</v>
      </c>
      <c r="G16" s="9"/>
      <c r="H16" s="13">
        <v>176449</v>
      </c>
      <c r="I16" s="14">
        <v>-0.06289460088271642</v>
      </c>
      <c r="J16" s="26"/>
      <c r="K16" s="13">
        <v>197647</v>
      </c>
      <c r="L16" s="14">
        <v>0.12013669672256573</v>
      </c>
      <c r="M16" s="9"/>
      <c r="N16" s="13">
        <v>189907.17</v>
      </c>
      <c r="O16" s="27">
        <f>IF(AND(N16=0),"(+0%)",(N16-K16)/K16)</f>
        <v>-0.03915986582138857</v>
      </c>
    </row>
    <row r="17" spans="1:15" s="1" customFormat="1" ht="15">
      <c r="A17" s="9" t="s">
        <v>5</v>
      </c>
      <c r="B17" s="13">
        <v>112990.35</v>
      </c>
      <c r="C17" s="14">
        <v>-0.057957487409735435</v>
      </c>
      <c r="D17" s="9"/>
      <c r="E17" s="13">
        <v>113318</v>
      </c>
      <c r="F17" s="14">
        <v>0.002899805160352138</v>
      </c>
      <c r="G17" s="9"/>
      <c r="H17" s="13">
        <v>106623</v>
      </c>
      <c r="I17" s="14">
        <v>-0.0590815227942604</v>
      </c>
      <c r="J17" s="26"/>
      <c r="K17" s="13">
        <v>119728</v>
      </c>
      <c r="L17" s="27">
        <v>0.12290969115481651</v>
      </c>
      <c r="M17" s="9"/>
      <c r="N17" s="13">
        <v>117787.21</v>
      </c>
      <c r="O17" s="27">
        <f>IF(AND(N17=0),"(+0%)",(N17-K17)/K17)</f>
        <v>-0.016209992650006628</v>
      </c>
    </row>
    <row r="18" spans="1:15" s="1" customFormat="1" ht="15">
      <c r="A18" s="15" t="s">
        <v>6</v>
      </c>
      <c r="B18" s="16">
        <v>550219.35</v>
      </c>
      <c r="C18" s="17">
        <v>0.01539271626582914</v>
      </c>
      <c r="D18" s="18"/>
      <c r="E18" s="16">
        <v>547342.49</v>
      </c>
      <c r="F18" s="17">
        <v>-0.0052285692969539985</v>
      </c>
      <c r="G18" s="18"/>
      <c r="H18" s="16">
        <v>526760.89</v>
      </c>
      <c r="I18" s="17">
        <v>-0.03760278139561205</v>
      </c>
      <c r="J18" s="28"/>
      <c r="K18" s="3">
        <v>572885</v>
      </c>
      <c r="L18" s="29">
        <v>0.08756175880863135</v>
      </c>
      <c r="M18" s="18"/>
      <c r="N18" s="16">
        <v>575110.38</v>
      </c>
      <c r="O18" s="31">
        <f>IF((N18=0),"(+0%)",IF((N15=0),((N14-K14)/K14),IF((N16=0),((N14+N15)-(K14+K15))/(K14+K15),IF((N17=0),((N14+N15+N16)-(K14+K15+K16))/(K14+K15+K16),(N18-K18)/K18))))</f>
        <v>0.003884514344065571</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115832.2</v>
      </c>
      <c r="C21" s="27">
        <v>-0.07018101545253866</v>
      </c>
      <c r="D21" s="9"/>
      <c r="E21" s="13">
        <v>122577</v>
      </c>
      <c r="F21" s="27">
        <v>0.058229058931799645</v>
      </c>
      <c r="G21" s="9"/>
      <c r="H21" s="13">
        <v>124129</v>
      </c>
      <c r="I21" s="27">
        <v>0.012661429142498185</v>
      </c>
      <c r="J21" s="9"/>
      <c r="K21" s="13">
        <v>126917.99</v>
      </c>
      <c r="L21" s="27">
        <v>0.02246848037122675</v>
      </c>
      <c r="M21" s="9"/>
      <c r="N21" s="13">
        <v>132309</v>
      </c>
      <c r="O21" s="27">
        <f>IF(AND(N21=0),"(+0%)",(N21-K21)/K21)</f>
        <v>0.04247632664210956</v>
      </c>
    </row>
    <row r="22" spans="1:15" s="6" customFormat="1" ht="15">
      <c r="A22" s="9" t="s">
        <v>3</v>
      </c>
      <c r="B22" s="13">
        <v>146707</v>
      </c>
      <c r="C22" s="27">
        <v>0.02706505835159373</v>
      </c>
      <c r="D22" s="9"/>
      <c r="E22" s="13">
        <v>148160</v>
      </c>
      <c r="F22" s="27">
        <v>0.009904094555815333</v>
      </c>
      <c r="G22" s="9"/>
      <c r="H22" s="13">
        <v>151674</v>
      </c>
      <c r="I22" s="27">
        <v>0.023717602591792657</v>
      </c>
      <c r="J22" s="9"/>
      <c r="K22" s="13">
        <v>154980.05</v>
      </c>
      <c r="L22" s="27">
        <v>0.021797077943483973</v>
      </c>
      <c r="M22" s="9"/>
      <c r="N22" s="13">
        <v>162512.87</v>
      </c>
      <c r="O22" s="27">
        <f>IF(AND(N22=0),"(+0%)",(N22-K22)/K22)</f>
        <v>0.04860509465573155</v>
      </c>
    </row>
    <row r="23" spans="1:15" s="6" customFormat="1" ht="15">
      <c r="A23" s="9" t="s">
        <v>4</v>
      </c>
      <c r="B23" s="13">
        <v>199423</v>
      </c>
      <c r="C23" s="27">
        <v>0.0501077974043844</v>
      </c>
      <c r="D23" s="9"/>
      <c r="E23" s="13">
        <v>196648</v>
      </c>
      <c r="F23" s="27">
        <v>-0.013915145193884357</v>
      </c>
      <c r="G23" s="9"/>
      <c r="H23" s="13">
        <v>188563</v>
      </c>
      <c r="I23" s="27">
        <v>-0.04111407184410724</v>
      </c>
      <c r="J23" s="9"/>
      <c r="K23" s="13">
        <v>218604</v>
      </c>
      <c r="L23" s="27">
        <v>0.15931545425136426</v>
      </c>
      <c r="M23" s="9"/>
      <c r="N23" s="13">
        <v>204785.16</v>
      </c>
      <c r="O23" s="27">
        <f>IF(AND(N23=0),"(+0%)",(N23-K23)/K23)</f>
        <v>-0.06321403085030465</v>
      </c>
    </row>
    <row r="24" spans="1:15" s="6" customFormat="1" ht="15">
      <c r="A24" s="9" t="s">
        <v>5</v>
      </c>
      <c r="B24" s="13">
        <v>123046</v>
      </c>
      <c r="C24" s="27">
        <v>0.044646528260581034</v>
      </c>
      <c r="D24" s="9"/>
      <c r="E24" s="13">
        <v>119154</v>
      </c>
      <c r="F24" s="27">
        <v>-0.0316304471498464</v>
      </c>
      <c r="G24" s="9"/>
      <c r="H24" s="13">
        <v>117472</v>
      </c>
      <c r="I24" s="27">
        <v>-0.014116185776390218</v>
      </c>
      <c r="J24" s="9"/>
      <c r="K24" s="13">
        <v>129853</v>
      </c>
      <c r="L24" s="27">
        <v>0.10539532824843367</v>
      </c>
      <c r="M24" s="9"/>
      <c r="N24" s="13">
        <v>127590.63</v>
      </c>
      <c r="O24" s="27">
        <f>IF(AND(N24=0),"(+0%)",(N24-K24)/K24)</f>
        <v>-0.017422547033953743</v>
      </c>
    </row>
    <row r="25" spans="1:15" s="6" customFormat="1" ht="15">
      <c r="A25" s="15" t="s">
        <v>6</v>
      </c>
      <c r="B25" s="16">
        <v>585008.2</v>
      </c>
      <c r="C25" s="30">
        <v>0.017210296221744335</v>
      </c>
      <c r="D25" s="18"/>
      <c r="E25" s="16">
        <v>586539</v>
      </c>
      <c r="F25" s="30">
        <v>0.0026167154580056255</v>
      </c>
      <c r="G25" s="18"/>
      <c r="H25" s="16">
        <v>581838</v>
      </c>
      <c r="I25" s="30">
        <v>-0.008014812314270663</v>
      </c>
      <c r="J25" s="18"/>
      <c r="K25" s="16">
        <v>630355.04</v>
      </c>
      <c r="L25" s="30">
        <v>0.08338582217043239</v>
      </c>
      <c r="M25" s="18"/>
      <c r="N25" s="16">
        <v>627197.66</v>
      </c>
      <c r="O25" s="31">
        <f>IF((N25=0),"(+0%)",IF((N22=0),((N21-K21)/K21),IF((N23=0),((N21+N22)-(K21+K22))/(K21+K22),IF((N24=0),((N21+N22+N23)-(K21+K22+K23))/(K21+K22+K23),(N25-K25)/K25))))</f>
        <v>-0.005008891497083936</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147010.04</v>
      </c>
      <c r="C28" s="27">
        <v>0.1111114134337045</v>
      </c>
      <c r="D28" s="9"/>
      <c r="E28" s="13">
        <v>149198.03</v>
      </c>
      <c r="F28" s="27">
        <v>0.01488326919712416</v>
      </c>
      <c r="G28" s="9"/>
      <c r="H28" s="13">
        <v>159632.57</v>
      </c>
      <c r="I28" s="27">
        <v>0.06993751861200853</v>
      </c>
      <c r="J28" s="9"/>
      <c r="K28" s="13">
        <v>163596.71</v>
      </c>
      <c r="L28" s="27">
        <v>0.024832902207863876</v>
      </c>
      <c r="M28" s="9"/>
      <c r="N28" s="13">
        <v>182031.87</v>
      </c>
      <c r="O28" s="27">
        <f>IF(AND(N28=0),"(+0%)",(N28-K28)/K28)</f>
        <v>0.112686618208887</v>
      </c>
    </row>
    <row r="29" spans="1:15" s="6" customFormat="1" ht="15">
      <c r="A29" s="9" t="s">
        <v>3</v>
      </c>
      <c r="B29" s="13">
        <v>178139.96</v>
      </c>
      <c r="C29" s="27">
        <v>0.0961590918922298</v>
      </c>
      <c r="D29" s="9"/>
      <c r="E29" s="13">
        <v>178028.97</v>
      </c>
      <c r="F29" s="27">
        <v>-0.0006230494269785998</v>
      </c>
      <c r="G29" s="9"/>
      <c r="H29" s="13">
        <v>175766.14</v>
      </c>
      <c r="I29" s="27">
        <v>-0.012710459426912301</v>
      </c>
      <c r="J29" s="9"/>
      <c r="K29" s="13">
        <v>201678.25</v>
      </c>
      <c r="L29" s="27">
        <v>0.147423787084361</v>
      </c>
      <c r="M29" s="9"/>
      <c r="N29" s="13">
        <v>224463.36</v>
      </c>
      <c r="O29" s="27">
        <f>IF(AND(N29=0),"(+0%)",(N29-K29)/K29)</f>
        <v>0.11297752732384372</v>
      </c>
    </row>
    <row r="30" spans="1:15" s="6" customFormat="1" ht="15">
      <c r="A30" s="9" t="s">
        <v>4</v>
      </c>
      <c r="B30" s="13">
        <v>227682.66</v>
      </c>
      <c r="C30" s="27">
        <v>0.11181230124292209</v>
      </c>
      <c r="D30" s="9"/>
      <c r="E30" s="13">
        <v>238848.97</v>
      </c>
      <c r="F30" s="27">
        <v>0.04904330439568827</v>
      </c>
      <c r="G30" s="9"/>
      <c r="H30" s="13">
        <v>235643.72</v>
      </c>
      <c r="I30" s="27">
        <v>-0.013419568022420192</v>
      </c>
      <c r="J30" s="9"/>
      <c r="K30" s="13">
        <v>260433.21</v>
      </c>
      <c r="L30" s="27">
        <v>0.10519902673408818</v>
      </c>
      <c r="M30" s="9"/>
      <c r="N30" s="13">
        <v>292508.01</v>
      </c>
      <c r="O30" s="27">
        <f>IF(AND(N30=0),"(+0%)",(N30-K30)/K30)</f>
        <v>0.12315940812617568</v>
      </c>
    </row>
    <row r="31" spans="1:15" s="6" customFormat="1" ht="15">
      <c r="A31" s="9" t="s">
        <v>5</v>
      </c>
      <c r="B31" s="13">
        <v>135865.36</v>
      </c>
      <c r="C31" s="27">
        <v>0.0648537435703545</v>
      </c>
      <c r="D31" s="9"/>
      <c r="E31" s="13">
        <v>138001.99</v>
      </c>
      <c r="F31" s="27">
        <v>0.015726083528575678</v>
      </c>
      <c r="G31" s="9"/>
      <c r="H31" s="13">
        <v>150150.47</v>
      </c>
      <c r="I31" s="27">
        <v>0.08803119433277745</v>
      </c>
      <c r="J31" s="9"/>
      <c r="K31" s="13">
        <v>160994.48</v>
      </c>
      <c r="L31" s="27">
        <v>0.0722209527549265</v>
      </c>
      <c r="M31" s="9"/>
      <c r="N31" s="13">
        <v>179212.48</v>
      </c>
      <c r="O31" s="27">
        <f>IF(AND(N31=0),"(+0%)",(N31-K31)/K31)</f>
        <v>0.1131591592457083</v>
      </c>
    </row>
    <row r="32" spans="1:15" s="6" customFormat="1" ht="15">
      <c r="A32" s="15" t="s">
        <v>6</v>
      </c>
      <c r="B32" s="16">
        <v>688698.02</v>
      </c>
      <c r="C32" s="30">
        <v>0.09805578675150028</v>
      </c>
      <c r="D32" s="18"/>
      <c r="E32" s="16">
        <v>704077.96</v>
      </c>
      <c r="F32" s="30">
        <v>0.022331906805830432</v>
      </c>
      <c r="G32" s="18"/>
      <c r="H32" s="16">
        <v>721192.9</v>
      </c>
      <c r="I32" s="30">
        <v>0.024308302449916285</v>
      </c>
      <c r="J32" s="18"/>
      <c r="K32" s="16">
        <v>786702.6499999999</v>
      </c>
      <c r="L32" s="30">
        <v>0.09083526751303275</v>
      </c>
      <c r="M32" s="18"/>
      <c r="N32" s="16">
        <v>878215.72</v>
      </c>
      <c r="O32" s="31">
        <f>IF((N32=0),"(+0%)",IF((N29=0),((N28-K28)/K28),IF((N30=0),((N28+N29)-(K28+K29))/(K28+K29),IF((N31=0),((N28+N29+N30)-(K28+K29+K30))/(K28+K29+K30),(N32-K32)/K32))))</f>
        <v>0.11632485285259948</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187031.87</v>
      </c>
      <c r="C35" s="27">
        <v>0.02746771760351635</v>
      </c>
      <c r="D35" s="9"/>
      <c r="E35" s="13">
        <v>250889.21</v>
      </c>
      <c r="F35" s="27">
        <v>0.3414249133048822</v>
      </c>
      <c r="G35" s="9"/>
      <c r="H35" s="13">
        <v>242682.41</v>
      </c>
      <c r="I35" s="27">
        <v>-0.03271085273057374</v>
      </c>
      <c r="J35" s="9"/>
      <c r="K35" s="13">
        <v>259830.75</v>
      </c>
      <c r="L35" s="27">
        <v>0.07066165199200056</v>
      </c>
      <c r="M35" s="2"/>
      <c r="N35" s="13">
        <v>274298.93</v>
      </c>
      <c r="O35" s="27">
        <f>IF(AND(N35=0),"(+0%)",(N35-K35)/K35)</f>
        <v>0.05568309370619141</v>
      </c>
    </row>
    <row r="36" spans="1:15" s="1" customFormat="1" ht="15">
      <c r="A36" s="9" t="s">
        <v>3</v>
      </c>
      <c r="B36" s="13">
        <v>235989.64</v>
      </c>
      <c r="C36" s="27">
        <v>0.05135038520317983</v>
      </c>
      <c r="D36" s="9"/>
      <c r="E36" s="13">
        <v>302121.05</v>
      </c>
      <c r="F36" s="27">
        <v>0.28023014061125723</v>
      </c>
      <c r="G36" s="9"/>
      <c r="H36" s="13">
        <v>284641.84</v>
      </c>
      <c r="I36" s="27">
        <v>-0.05785498891917648</v>
      </c>
      <c r="J36" s="9"/>
      <c r="K36" s="13">
        <v>295076.81</v>
      </c>
      <c r="L36" s="27">
        <v>0.03666000051151992</v>
      </c>
      <c r="M36" s="2"/>
      <c r="N36" s="13">
        <v>328939.58</v>
      </c>
      <c r="O36" s="27">
        <f>IF(AND(N36=0),"(+0%)",(N36-K36)/K36)</f>
        <v>0.11475917067152792</v>
      </c>
    </row>
    <row r="37" spans="1:15" s="1" customFormat="1" ht="15">
      <c r="A37" s="9" t="s">
        <v>4</v>
      </c>
      <c r="B37" s="13">
        <v>329637.77</v>
      </c>
      <c r="C37" s="27">
        <v>0.12693587433725323</v>
      </c>
      <c r="D37" s="9"/>
      <c r="E37" s="13">
        <v>371024.45</v>
      </c>
      <c r="F37" s="27">
        <v>0.12555199605918943</v>
      </c>
      <c r="G37" s="9"/>
      <c r="H37" s="13">
        <v>364352.56</v>
      </c>
      <c r="I37" s="27">
        <v>-0.017982345907392394</v>
      </c>
      <c r="J37" s="9"/>
      <c r="K37" s="13">
        <v>398720.8</v>
      </c>
      <c r="L37" s="27">
        <v>0.09432687943787191</v>
      </c>
      <c r="M37" s="2"/>
      <c r="N37" s="13">
        <v>446501.47</v>
      </c>
      <c r="O37" s="27">
        <f>IF(AND(N37=0),"(+0%)",(N37-K37)/K37)</f>
        <v>0.11983490703269051</v>
      </c>
    </row>
    <row r="38" spans="1:15" s="1" customFormat="1" ht="15">
      <c r="A38" s="9" t="s">
        <v>5</v>
      </c>
      <c r="B38" s="13">
        <v>239274.87</v>
      </c>
      <c r="C38" s="27">
        <v>0.33514624651140357</v>
      </c>
      <c r="D38" s="9"/>
      <c r="E38" s="13">
        <v>234689.41</v>
      </c>
      <c r="F38" s="27">
        <v>-0.019163984918265726</v>
      </c>
      <c r="G38" s="9"/>
      <c r="H38" s="13">
        <v>229345.41</v>
      </c>
      <c r="I38" s="27">
        <v>-0.022770520408228048</v>
      </c>
      <c r="J38" s="9"/>
      <c r="K38" s="13">
        <v>253558.86</v>
      </c>
      <c r="L38" s="27">
        <v>0.1055763444317459</v>
      </c>
      <c r="M38" s="2"/>
      <c r="N38" s="13">
        <v>289090.82</v>
      </c>
      <c r="O38" s="27">
        <f>IF(AND(N38=0),"(+0%)",(N38-K38)/K38)</f>
        <v>0.14013298529580084</v>
      </c>
    </row>
    <row r="39" spans="1:15" s="1" customFormat="1" ht="15">
      <c r="A39" s="15" t="s">
        <v>6</v>
      </c>
      <c r="B39" s="16">
        <f>SUM(B35:B38)</f>
        <v>991934.15</v>
      </c>
      <c r="C39" s="29">
        <f>IF((B39=0),"(+0%)",IF((B36=0),((B35-N28)/N28),IF((B37=0),((B35+B36)-(N28+N29))/(N28+N29),IF((B38=0),((B35+B36+B37)-(N28+N29+N30))/(N28+N29+N30),(B39-N32)/N32))))</f>
        <v>0.12948803740383974</v>
      </c>
      <c r="D39" s="18"/>
      <c r="E39" s="16">
        <f>SUM(E35:E38)</f>
        <v>1158724.1199999999</v>
      </c>
      <c r="F39" s="29">
        <f>IF((E39=0),"(+0%)",IF((E36=0),((E35-B35)/B35),IF((E37=0),((E35+E36)-(B35+B36))/(B35+B36),IF((E38=0),((E35+E36+E37)-(B35+B36+B37))/(B35+B36+B37),(E39-B39)/B39))))</f>
        <v>0.16814621212506883</v>
      </c>
      <c r="G39" s="18"/>
      <c r="H39" s="16">
        <f>SUM(H35:H38)</f>
        <v>1121022.22</v>
      </c>
      <c r="I39" s="29">
        <f>IF((H39=0),"(+0%)",IF((H36=0),((H35-E35)/E35),IF((H37=0),((H35+H36)-(E35+E36))/(E35+E36),IF((H38=0),((H35+H36+H37)-(E35+E36+E37))/(E35+E36+E37),(H39-E39)/E39))))</f>
        <v>-0.03253742573340055</v>
      </c>
      <c r="J39" s="18"/>
      <c r="K39" s="16">
        <f>SUM(K35:K38)</f>
        <v>1207187.2200000002</v>
      </c>
      <c r="L39" s="29">
        <f>IF((K39=0),"(+0%)",IF((K36=0),((K35-H35)/H35),IF((K37=0),((K35+K36)-(H35+H36))/(H35+H36),IF((K38=0),((K35+K36+K37)-(H35+H36+H37))/(H35+H36+H37),(K39-H39)/H39))))</f>
        <v>0.0768628832352674</v>
      </c>
      <c r="M39" s="18"/>
      <c r="N39" s="16">
        <f>SUM(N35:N38)</f>
        <v>1338830.8</v>
      </c>
      <c r="O39" s="34">
        <f>IF((N39=0),"(+0%)",IF((N36=0),((N35-K35)/K35),IF((N37=0),((N35+N36)-(K35+K36))/(K35+K36),IF((N38=0),((N35+N36+N37)-(K35+K36+K37))/(K35+K36+K37),(N39-K39)/K39))))</f>
        <v>0.10904984564034717</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295395.36</v>
      </c>
      <c r="C42" s="27">
        <v>0.07691036199083968</v>
      </c>
      <c r="D42" s="9"/>
      <c r="E42" s="13">
        <v>304606.45</v>
      </c>
      <c r="F42" s="27">
        <v>0.031182243350064896</v>
      </c>
      <c r="G42" s="9"/>
      <c r="H42" s="13">
        <v>306591.82</v>
      </c>
      <c r="I42" s="27">
        <v>0.006517819960805148</v>
      </c>
      <c r="J42" s="9"/>
      <c r="K42" s="13">
        <v>307986.52</v>
      </c>
      <c r="L42" s="27">
        <v>0.004549045046276876</v>
      </c>
      <c r="M42" s="9"/>
      <c r="N42" s="13">
        <v>314646.96</v>
      </c>
      <c r="O42" s="27">
        <v>0.02162575167250827</v>
      </c>
    </row>
    <row r="43" spans="1:15" s="6" customFormat="1" ht="15">
      <c r="A43" s="9" t="s">
        <v>3</v>
      </c>
      <c r="B43" s="13">
        <v>367466.99</v>
      </c>
      <c r="C43" s="27">
        <v>0.11712609957123424</v>
      </c>
      <c r="D43" s="9"/>
      <c r="E43" s="13">
        <v>371367.57</v>
      </c>
      <c r="F43" s="27">
        <v>0.010614776581700621</v>
      </c>
      <c r="G43" s="9"/>
      <c r="H43" s="13">
        <v>370177.5</v>
      </c>
      <c r="I43" s="27">
        <v>-0.003204560915214021</v>
      </c>
      <c r="J43" s="9"/>
      <c r="K43" s="13">
        <v>344567.67</v>
      </c>
      <c r="L43" s="27">
        <v>-0.06918256782219345</v>
      </c>
      <c r="M43" s="9"/>
      <c r="N43" s="13">
        <v>360059.88</v>
      </c>
      <c r="O43" s="27">
        <v>0.04496129889377033</v>
      </c>
    </row>
    <row r="44" spans="1:15" s="6" customFormat="1" ht="15">
      <c r="A44" s="9" t="s">
        <v>4</v>
      </c>
      <c r="B44" s="13">
        <v>475455.93</v>
      </c>
      <c r="C44" s="27">
        <v>0.0648474012862713</v>
      </c>
      <c r="D44" s="9"/>
      <c r="E44" s="13">
        <v>475875.65</v>
      </c>
      <c r="F44" s="27">
        <v>0.0008827737199534567</v>
      </c>
      <c r="G44" s="9"/>
      <c r="H44" s="13">
        <v>469530.97</v>
      </c>
      <c r="I44" s="27">
        <v>-0.013332642676716178</v>
      </c>
      <c r="J44" s="9"/>
      <c r="K44" s="13">
        <v>443031.31</v>
      </c>
      <c r="L44" s="27">
        <v>-0.05643857741694861</v>
      </c>
      <c r="M44" s="9"/>
      <c r="N44" s="13">
        <v>453410.79</v>
      </c>
      <c r="O44" s="27">
        <v>0.02342832157844551</v>
      </c>
    </row>
    <row r="45" spans="1:15" s="6" customFormat="1" ht="15">
      <c r="A45" s="9" t="s">
        <v>5</v>
      </c>
      <c r="B45" s="13">
        <v>305265.03</v>
      </c>
      <c r="C45" s="27">
        <v>0.055948542399236405</v>
      </c>
      <c r="D45" s="9"/>
      <c r="E45" s="13">
        <v>285441.24</v>
      </c>
      <c r="F45" s="27">
        <v>-0.06493960346522507</v>
      </c>
      <c r="G45" s="9"/>
      <c r="H45" s="13">
        <v>299500.21</v>
      </c>
      <c r="I45" s="27">
        <v>0.0492534645659472</v>
      </c>
      <c r="J45" s="9"/>
      <c r="K45" s="13">
        <v>273686.01</v>
      </c>
      <c r="L45" s="27">
        <v>-0.08619092454058716</v>
      </c>
      <c r="M45" s="9"/>
      <c r="N45" s="13">
        <v>252090.16</v>
      </c>
      <c r="O45" s="27">
        <v>-0.07890739464541868</v>
      </c>
    </row>
    <row r="46" spans="1:15" s="6" customFormat="1" ht="15">
      <c r="A46" s="15" t="s">
        <v>6</v>
      </c>
      <c r="B46" s="16">
        <v>1443583.31</v>
      </c>
      <c r="C46" s="30">
        <v>0.07824178380120923</v>
      </c>
      <c r="D46" s="18"/>
      <c r="E46" s="16">
        <v>1437290.91</v>
      </c>
      <c r="F46" s="30">
        <v>-0.004358875553915998</v>
      </c>
      <c r="G46" s="18"/>
      <c r="H46" s="16">
        <v>1445800.5</v>
      </c>
      <c r="I46" s="30">
        <v>0.005920575953548669</v>
      </c>
      <c r="J46" s="18"/>
      <c r="K46" s="16">
        <v>1369271.51</v>
      </c>
      <c r="L46" s="30">
        <v>-0.05293191557203085</v>
      </c>
      <c r="M46" s="18"/>
      <c r="N46" s="16">
        <v>1380207.79</v>
      </c>
      <c r="O46" s="31">
        <v>0.00798693313935965</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331081.75</v>
      </c>
      <c r="C49" s="70">
        <v>0.05223247667798849</v>
      </c>
      <c r="D49" s="71"/>
      <c r="E49" s="69">
        <v>304443.21</v>
      </c>
      <c r="F49" s="70">
        <v>-0.08045910111324463</v>
      </c>
      <c r="G49" s="71"/>
      <c r="H49" s="69">
        <v>308167.95</v>
      </c>
      <c r="I49" s="70">
        <v>0.012234597053420868</v>
      </c>
      <c r="J49" s="71"/>
      <c r="K49" s="69">
        <f>'[1]Sheet1'!$B$26</f>
        <v>264834.91</v>
      </c>
      <c r="L49" s="72">
        <f>IF(AND(K49=0),"(+0%)",(K49-H49)/H49)</f>
        <v>-0.14061501204132368</v>
      </c>
      <c r="M49" s="73"/>
      <c r="N49" s="69">
        <f>'[1]Sheet1'!$H$26</f>
        <v>230910.41</v>
      </c>
      <c r="O49" s="70">
        <f>IF(AND(N49=0),"(+0%)",(N49-K49)/K49)</f>
        <v>-0.12809678301097077</v>
      </c>
      <c r="P49" s="81"/>
    </row>
    <row r="50" spans="1:16" s="1" customFormat="1" ht="15">
      <c r="A50" s="9" t="s">
        <v>3</v>
      </c>
      <c r="B50" s="69">
        <v>359653.21</v>
      </c>
      <c r="C50" s="70">
        <v>-0.0011294510235352621</v>
      </c>
      <c r="D50" s="71"/>
      <c r="E50" s="69">
        <v>357143.17</v>
      </c>
      <c r="F50" s="70">
        <v>-0.006979056297036907</v>
      </c>
      <c r="G50" s="71"/>
      <c r="H50" s="69">
        <v>390510.07</v>
      </c>
      <c r="I50" s="70">
        <v>0.09342723815773944</v>
      </c>
      <c r="J50" s="71"/>
      <c r="K50" s="69">
        <f>'[1]Sheet1'!$C$26</f>
        <v>160894.55</v>
      </c>
      <c r="L50" s="72">
        <f>IF(AND(K50=0),"(+0%)",(K50-H50)/H50)</f>
        <v>-0.5879887297144476</v>
      </c>
      <c r="M50" s="73"/>
      <c r="N50" s="69">
        <f>'[1]Sheet1'!$I$26</f>
        <v>384479.11</v>
      </c>
      <c r="O50" s="70">
        <f>IF(AND(N50=0),"(+0%)",(N50-K50)/K50)</f>
        <v>1.389634142362187</v>
      </c>
      <c r="P50" s="81"/>
    </row>
    <row r="51" spans="1:16" s="1" customFormat="1" ht="15">
      <c r="A51" s="9" t="s">
        <v>4</v>
      </c>
      <c r="B51" s="69">
        <v>455455.76</v>
      </c>
      <c r="C51" s="70">
        <v>0.004510192622456184</v>
      </c>
      <c r="D51" s="71"/>
      <c r="E51" s="69">
        <v>481305.64</v>
      </c>
      <c r="F51" s="70">
        <v>0.05675607220336835</v>
      </c>
      <c r="G51" s="71"/>
      <c r="H51" s="69">
        <v>487711.61</v>
      </c>
      <c r="I51" s="70">
        <v>0.013309567700058474</v>
      </c>
      <c r="J51" s="71"/>
      <c r="K51" s="69">
        <f>'[1]Sheet1'!$D$26</f>
        <v>275888.64</v>
      </c>
      <c r="L51" s="72">
        <f>IF(AND(K51=0),"(+0%)",(K51-H51)/H51)</f>
        <v>-0.43432013029175165</v>
      </c>
      <c r="M51" s="73"/>
      <c r="N51" s="69">
        <f>'[1]Sheet1'!$J$26</f>
        <v>513860.27</v>
      </c>
      <c r="O51" s="70">
        <f>IF(AND(N51=0),"(+0%)",(N51-K51)/K51)</f>
        <v>0.8625640765781439</v>
      </c>
      <c r="P51" s="81"/>
    </row>
    <row r="52" spans="1:16" s="1" customFormat="1" ht="15">
      <c r="A52" s="9" t="s">
        <v>5</v>
      </c>
      <c r="B52" s="69">
        <v>260469.21</v>
      </c>
      <c r="C52" s="70">
        <v>0.03323830648526697</v>
      </c>
      <c r="D52" s="71"/>
      <c r="E52" s="69">
        <v>283893.3</v>
      </c>
      <c r="F52" s="70">
        <v>0.08993036067487592</v>
      </c>
      <c r="G52" s="71"/>
      <c r="H52" s="69">
        <v>289258.62</v>
      </c>
      <c r="I52" s="70">
        <v>0.018899072292301394</v>
      </c>
      <c r="J52" s="71"/>
      <c r="K52" s="69">
        <f>'[1]Sheet1'!$E$26</f>
        <v>182247.76</v>
      </c>
      <c r="L52" s="72">
        <f>IF(AND(K52=0),"(+0%)",(K52-H52)/H52)</f>
        <v>-0.36994873307492093</v>
      </c>
      <c r="M52" s="73"/>
      <c r="N52" s="69">
        <f>'[1]Sheet1'!$K$26</f>
        <v>313225.66</v>
      </c>
      <c r="O52" s="70">
        <f>IF(AND(N52=0),"(+0%)",(N52-K52)/K52)</f>
        <v>0.7186804381025037</v>
      </c>
      <c r="P52" s="81"/>
    </row>
    <row r="53" spans="1:16" s="1" customFormat="1" ht="15">
      <c r="A53" s="68" t="s">
        <v>6</v>
      </c>
      <c r="B53" s="74">
        <v>1406659.93</v>
      </c>
      <c r="C53" s="75">
        <v>0.019165331620103303</v>
      </c>
      <c r="D53" s="76"/>
      <c r="E53" s="74">
        <v>1426785.32</v>
      </c>
      <c r="F53" s="75">
        <v>0.014307217807789641</v>
      </c>
      <c r="G53" s="76"/>
      <c r="H53" s="74">
        <v>1475648.25</v>
      </c>
      <c r="I53" s="75">
        <v>0.03424686903843385</v>
      </c>
      <c r="J53" s="76"/>
      <c r="K53" s="77">
        <f>SUM(K49:K52)</f>
        <v>883865.86</v>
      </c>
      <c r="L53" s="78">
        <f>IF((K53=0),"(+0%)",IF((K50=0),((K49-H49)/H49),IF((K51=0),((K49+K50)-(H49+H50))/(H49+H50),IF((K52=0),((K49+K50+K51)-(H49+H50+H51))/(H49+H50+H51),(K53-H53)/H53))))</f>
        <v>-0.4010321497687542</v>
      </c>
      <c r="M53" s="79"/>
      <c r="N53" s="74">
        <f>SUM(N49:N52)</f>
        <v>1442475.45</v>
      </c>
      <c r="O53" s="80">
        <f>IF((N53=0),"(+0%)",IF((N50=0),((N49-K49)/K49),IF((N51=0),((N49+N50)-(K49+K50))/(K49+K50),IF((N52=0),((N49+N50+N51)-(K49+K50+K51))/(K49+K50+K51),(N53-K53)/K53))))</f>
        <v>0.6320072029934497</v>
      </c>
      <c r="P53" s="81"/>
    </row>
    <row r="54" spans="1:15" s="1" customFormat="1" ht="15">
      <c r="A54" s="9"/>
      <c r="B54" s="9"/>
      <c r="C54" s="9"/>
      <c r="D54" s="9"/>
      <c r="E54" s="9"/>
      <c r="F54" s="9"/>
      <c r="G54" s="9"/>
      <c r="H54" s="9"/>
      <c r="I54" s="9"/>
      <c r="J54" s="9"/>
      <c r="K54" s="2"/>
      <c r="L54" s="2"/>
      <c r="M54" s="2"/>
      <c r="N54" s="9"/>
      <c r="O54" s="9"/>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'[1]Sheet1'!$N$26</f>
        <v>349849.69</v>
      </c>
      <c r="C56" s="70">
        <f>IF(AND(B56=0),"(+0%)",(B56-N49)/N49)</f>
        <v>0.5150884275853999</v>
      </c>
      <c r="D56" s="71"/>
      <c r="E56" s="96">
        <f>'[2]Sheet1'!$B$28</f>
        <v>399016.44</v>
      </c>
      <c r="F56" s="70">
        <f>IF(AND(E56=0),"(+0%)",(E56-B56)/B56)</f>
        <v>0.14053678309676365</v>
      </c>
      <c r="G56" s="71"/>
      <c r="H56" s="96">
        <f>'[2]Sheet1'!$H$28</f>
        <v>0</v>
      </c>
      <c r="I56" s="70" t="str">
        <f>IF(AND(H56=0),"(+0%)",(H56-E56)/E56)</f>
        <v>(+0%)</v>
      </c>
      <c r="J56" s="71"/>
      <c r="K56" s="96">
        <f>'[2]Sheet1'!$N$28</f>
        <v>0</v>
      </c>
      <c r="L56" s="72" t="str">
        <f>IF(AND(K56=0),"(+0%)",(K56-H56)/H56)</f>
        <v>(+0%)</v>
      </c>
      <c r="M56" s="73"/>
      <c r="N56" s="69">
        <v>0</v>
      </c>
      <c r="O56" s="70" t="str">
        <f>IF(AND(N56=0),"(+0%)",(N56-K56)/K56)</f>
        <v>(+0%)</v>
      </c>
    </row>
    <row r="57" spans="1:15" s="1" customFormat="1" ht="15">
      <c r="A57" s="9" t="s">
        <v>3</v>
      </c>
      <c r="B57" s="69">
        <f>'[1]Sheet1'!$O$26</f>
        <v>474152.4</v>
      </c>
      <c r="C57" s="70">
        <f>IF(AND(B57=0),"(+0%)",(B57-N50)/N50)</f>
        <v>0.23323319178511426</v>
      </c>
      <c r="D57" s="71"/>
      <c r="E57" s="96">
        <f>'[2]Sheet1'!$C$28</f>
        <v>487507.43</v>
      </c>
      <c r="F57" s="70">
        <f>IF(AND(E57=0),"(+0%)",(E57-B57)/B57)</f>
        <v>0.028166112836294763</v>
      </c>
      <c r="G57" s="71"/>
      <c r="H57" s="96">
        <f>'[2]Sheet1'!$I$28</f>
        <v>0</v>
      </c>
      <c r="I57" s="70" t="str">
        <f>IF(AND(H57=0),"(+0%)",(H57-E57)/E57)</f>
        <v>(+0%)</v>
      </c>
      <c r="J57" s="71"/>
      <c r="K57" s="96">
        <f>'[2]Sheet1'!$O$28</f>
        <v>0</v>
      </c>
      <c r="L57" s="72" t="str">
        <f>IF(AND(K57=0),"(+0%)",(K57-H57)/H57)</f>
        <v>(+0%)</v>
      </c>
      <c r="M57" s="73"/>
      <c r="N57" s="69">
        <v>0</v>
      </c>
      <c r="O57" s="70" t="str">
        <f>IF(AND(N57=0),"(+0%)",(N57-K57)/K57)</f>
        <v>(+0%)</v>
      </c>
    </row>
    <row r="58" spans="1:15" ht="15">
      <c r="A58" s="9" t="s">
        <v>4</v>
      </c>
      <c r="B58" s="69">
        <f>'[1]Sheet1'!$P$26</f>
        <v>695078.02</v>
      </c>
      <c r="C58" s="70">
        <f>IF(AND(B58=0),"(+0%)",(B58-N51)/N51)</f>
        <v>0.3526595858442218</v>
      </c>
      <c r="D58" s="71"/>
      <c r="E58" s="96">
        <f>'[2]Sheet1'!$D$28</f>
        <v>664634.82</v>
      </c>
      <c r="F58" s="70">
        <f>IF(AND(E58=0),"(+0%)",(E58-B58)/B58)</f>
        <v>-0.043798248720337996</v>
      </c>
      <c r="G58" s="71"/>
      <c r="H58" s="96">
        <f>'[2]Sheet1'!$J$28</f>
        <v>0</v>
      </c>
      <c r="I58" s="70" t="str">
        <f>IF(AND(H58=0),"(+0%)",(H58-E58)/E58)</f>
        <v>(+0%)</v>
      </c>
      <c r="J58" s="71"/>
      <c r="K58" s="96">
        <f>'[2]Sheet1'!$P$28</f>
        <v>0</v>
      </c>
      <c r="L58" s="72" t="str">
        <f>IF(AND(K58=0),"(+0%)",(K58-H58)/H58)</f>
        <v>(+0%)</v>
      </c>
      <c r="M58" s="73"/>
      <c r="N58" s="69">
        <v>0</v>
      </c>
      <c r="O58" s="70" t="str">
        <f>IF(AND(N58=0),"(+0%)",(N58-K58)/K58)</f>
        <v>(+0%)</v>
      </c>
    </row>
    <row r="59" spans="1:15" ht="15">
      <c r="A59" s="9" t="s">
        <v>5</v>
      </c>
      <c r="B59" s="69">
        <f>'[1]Sheet1'!$Q$26</f>
        <v>344290.02</v>
      </c>
      <c r="C59" s="70">
        <f>IF(AND(B59=0),"(+0%)",(B59-N52)/N52)</f>
        <v>0.09917565502136717</v>
      </c>
      <c r="D59" s="71"/>
      <c r="E59" s="96">
        <f>'[2]Sheet1'!$E$28</f>
        <v>383312.52</v>
      </c>
      <c r="F59" s="70">
        <f>IF(AND(E59=0),"(+0%)",(E59-B59)/B59)</f>
        <v>0.11334194351610888</v>
      </c>
      <c r="G59" s="71"/>
      <c r="H59" s="96">
        <f>'[2]Sheet1'!$K$28</f>
        <v>0</v>
      </c>
      <c r="I59" s="70" t="str">
        <f>IF(AND(H59=0),"(+0%)",(H59-E59)/E59)</f>
        <v>(+0%)</v>
      </c>
      <c r="J59" s="71"/>
      <c r="K59" s="96">
        <f>'[2]Sheet1'!$Q$28</f>
        <v>0</v>
      </c>
      <c r="L59" s="72" t="str">
        <f>IF(AND(K59=0),"(+0%)",(K59-H59)/H59)</f>
        <v>(+0%)</v>
      </c>
      <c r="M59" s="73"/>
      <c r="N59" s="69">
        <v>0</v>
      </c>
      <c r="O59" s="70" t="str">
        <f>IF(AND(N59=0),"(+0%)",(N59-K59)/K59)</f>
        <v>(+0%)</v>
      </c>
    </row>
    <row r="60" spans="1:15" ht="15">
      <c r="A60" s="68" t="s">
        <v>6</v>
      </c>
      <c r="B60" s="74">
        <f>SUM(B56:B59)</f>
        <v>1863370.1300000001</v>
      </c>
      <c r="C60" s="75">
        <f>IF((B60=0),"(+0%)",IF((B57=0),((B56-N49)/N49),IF((B58=0),((B56+B57)-(N49+N50))/(N49+N50),IF((B59=0),((B56+B57+B58)-(N49+N50+N51))/(N49+N50+N51),(B60-N53)/N53))))</f>
        <v>0.291786373210026</v>
      </c>
      <c r="D60" s="76"/>
      <c r="E60" s="74">
        <f>SUM(E56:E59)</f>
        <v>1934471.21</v>
      </c>
      <c r="F60" s="75">
        <f>IF((E60=0),"(+0%)",IF((E57=0),((E56-B56)/B56),IF((E58=0),((E56+E57)-(B56+B57))/(B56+B57),IF((E59=0),((E56+E57+E58)-(B56+B57+B58))/(B56+B57+B58),(E60-B60)/B60))))</f>
        <v>0.03815725005745361</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19.xml><?xml version="1.0" encoding="utf-8"?>
<worksheet xmlns="http://schemas.openxmlformats.org/spreadsheetml/2006/main" xmlns:r="http://schemas.openxmlformats.org/officeDocument/2006/relationships">
  <dimension ref="A1:S60"/>
  <sheetViews>
    <sheetView zoomScaleSheetLayoutView="100" zoomScalePageLayoutView="0" workbookViewId="0" topLeftCell="A34">
      <selection activeCell="B57" sqref="B57"/>
    </sheetView>
  </sheetViews>
  <sheetFormatPr defaultColWidth="9.140625" defaultRowHeight="12.75"/>
  <cols>
    <col min="1" max="1" width="12.7109375" style="0" bestFit="1" customWidth="1"/>
    <col min="2" max="2" width="11.57421875" style="0" bestFit="1" customWidth="1"/>
    <col min="3" max="3" width="9.8515625" style="0" bestFit="1" customWidth="1"/>
    <col min="4" max="4" width="4.8515625" style="0" customWidth="1"/>
    <col min="5" max="5" width="11.421875" style="0" customWidth="1"/>
    <col min="6" max="6" width="11.00390625" style="0" customWidth="1"/>
    <col min="7" max="7" width="4.8515625" style="0" customWidth="1"/>
    <col min="8" max="8" width="11.57421875" style="0" bestFit="1" customWidth="1"/>
    <col min="10" max="10" width="4.8515625" style="0" customWidth="1"/>
    <col min="11" max="11" width="11.57421875" style="0" bestFit="1" customWidth="1"/>
    <col min="12" max="12" width="8.57421875" style="0" bestFit="1" customWidth="1"/>
    <col min="13" max="13" width="4.8515625" style="0" customWidth="1"/>
    <col min="14" max="14" width="11.57421875" style="0" bestFit="1" customWidth="1"/>
  </cols>
  <sheetData>
    <row r="1" spans="1:15" ht="18">
      <c r="A1" s="39" t="s">
        <v>31</v>
      </c>
      <c r="B1" s="39"/>
      <c r="C1" s="39"/>
      <c r="D1" s="39"/>
      <c r="E1" s="39"/>
      <c r="F1" s="39"/>
      <c r="G1" s="39"/>
      <c r="H1" s="39"/>
      <c r="I1" s="39"/>
      <c r="J1" s="39"/>
      <c r="K1" s="39"/>
      <c r="L1" s="39"/>
      <c r="M1" s="39"/>
      <c r="N1" s="39"/>
      <c r="O1" s="39"/>
    </row>
    <row r="2" spans="1:15" ht="15">
      <c r="A2" s="40" t="s">
        <v>1</v>
      </c>
      <c r="B2" s="40"/>
      <c r="C2" s="40"/>
      <c r="D2" s="40"/>
      <c r="E2" s="40"/>
      <c r="F2" s="40"/>
      <c r="G2" s="40"/>
      <c r="H2" s="40"/>
      <c r="I2" s="40"/>
      <c r="J2" s="40"/>
      <c r="K2" s="40"/>
      <c r="L2" s="40"/>
      <c r="M2" s="40"/>
      <c r="N2" s="40"/>
      <c r="O2" s="40"/>
    </row>
    <row r="3" spans="1:15" ht="15">
      <c r="A3" s="40"/>
      <c r="B3" s="40"/>
      <c r="C3" s="40"/>
      <c r="D3" s="40"/>
      <c r="E3" s="40"/>
      <c r="F3" s="40"/>
      <c r="G3" s="40"/>
      <c r="H3" s="40"/>
      <c r="I3" s="40"/>
      <c r="J3" s="40"/>
      <c r="K3" s="40"/>
      <c r="L3" s="40"/>
      <c r="M3" s="40"/>
      <c r="N3" s="40"/>
      <c r="O3" s="40"/>
    </row>
    <row r="4" spans="1:15" ht="45">
      <c r="A4" s="7" t="s">
        <v>32</v>
      </c>
      <c r="B4" s="41"/>
      <c r="C4" s="42"/>
      <c r="D4" s="42"/>
      <c r="E4" s="42"/>
      <c r="F4" s="42"/>
      <c r="G4" s="42"/>
      <c r="H4" s="40"/>
      <c r="I4" s="40"/>
      <c r="J4" s="40"/>
      <c r="K4" s="40"/>
      <c r="L4" s="40"/>
      <c r="M4" s="40"/>
      <c r="N4" s="40"/>
      <c r="O4" s="40"/>
    </row>
    <row r="5" spans="1:15" ht="15">
      <c r="A5" s="41"/>
      <c r="B5" s="41"/>
      <c r="C5" s="42"/>
      <c r="D5" s="42"/>
      <c r="E5" s="42"/>
      <c r="F5" s="42"/>
      <c r="G5" s="42"/>
      <c r="H5" s="43"/>
      <c r="I5" s="43"/>
      <c r="J5" s="43"/>
      <c r="K5" s="43"/>
      <c r="L5" s="43"/>
      <c r="M5" s="43"/>
      <c r="N5" s="43"/>
      <c r="O5" s="43"/>
    </row>
    <row r="6" spans="1:15" ht="15.75">
      <c r="A6" s="44">
        <v>1987</v>
      </c>
      <c r="B6" s="44"/>
      <c r="C6" s="44"/>
      <c r="D6" s="45"/>
      <c r="E6" s="44">
        <v>1988</v>
      </c>
      <c r="F6" s="44"/>
      <c r="G6" s="45"/>
      <c r="H6" s="44">
        <v>1989</v>
      </c>
      <c r="I6" s="44"/>
      <c r="J6" s="45"/>
      <c r="K6" s="44">
        <v>1990</v>
      </c>
      <c r="L6" s="44"/>
      <c r="M6" s="45"/>
      <c r="N6" s="44">
        <v>1991</v>
      </c>
      <c r="O6" s="44"/>
    </row>
    <row r="7" spans="1:15" ht="15">
      <c r="A7" s="43" t="s">
        <v>2</v>
      </c>
      <c r="B7" s="46"/>
      <c r="C7" s="47"/>
      <c r="D7" s="43"/>
      <c r="E7" s="46">
        <v>0</v>
      </c>
      <c r="F7" s="47"/>
      <c r="G7" s="43"/>
      <c r="H7" s="46">
        <v>0</v>
      </c>
      <c r="I7" s="47" t="s">
        <v>24</v>
      </c>
      <c r="J7" s="43"/>
      <c r="K7" s="46">
        <v>0</v>
      </c>
      <c r="L7" s="47" t="s">
        <v>24</v>
      </c>
      <c r="M7" s="43"/>
      <c r="N7" s="46">
        <v>0</v>
      </c>
      <c r="O7" s="47" t="s">
        <v>24</v>
      </c>
    </row>
    <row r="8" spans="1:15" ht="15">
      <c r="A8" s="43" t="s">
        <v>3</v>
      </c>
      <c r="B8" s="46"/>
      <c r="C8" s="47"/>
      <c r="D8" s="43"/>
      <c r="E8" s="46">
        <v>0</v>
      </c>
      <c r="F8" s="47"/>
      <c r="G8" s="43"/>
      <c r="H8" s="46">
        <v>0</v>
      </c>
      <c r="I8" s="47" t="s">
        <v>24</v>
      </c>
      <c r="J8" s="43"/>
      <c r="K8" s="46">
        <v>0</v>
      </c>
      <c r="L8" s="47" t="s">
        <v>24</v>
      </c>
      <c r="M8" s="43"/>
      <c r="N8" s="46">
        <v>0</v>
      </c>
      <c r="O8" s="47" t="s">
        <v>24</v>
      </c>
    </row>
    <row r="9" spans="1:15" ht="15">
      <c r="A9" s="43" t="s">
        <v>4</v>
      </c>
      <c r="B9" s="46">
        <v>0</v>
      </c>
      <c r="C9" s="47"/>
      <c r="D9" s="43"/>
      <c r="E9" s="46">
        <v>0</v>
      </c>
      <c r="F9" s="47" t="s">
        <v>24</v>
      </c>
      <c r="G9" s="43"/>
      <c r="H9" s="46">
        <v>0</v>
      </c>
      <c r="I9" s="47" t="s">
        <v>24</v>
      </c>
      <c r="J9" s="43"/>
      <c r="K9" s="46">
        <v>0</v>
      </c>
      <c r="L9" s="47" t="s">
        <v>24</v>
      </c>
      <c r="M9" s="43"/>
      <c r="N9" s="46">
        <v>0</v>
      </c>
      <c r="O9" s="47" t="s">
        <v>24</v>
      </c>
    </row>
    <row r="10" spans="1:15" ht="15">
      <c r="A10" s="43" t="s">
        <v>5</v>
      </c>
      <c r="B10" s="46">
        <v>0</v>
      </c>
      <c r="C10" s="47"/>
      <c r="D10" s="43"/>
      <c r="E10" s="46">
        <v>0</v>
      </c>
      <c r="F10" s="47" t="s">
        <v>24</v>
      </c>
      <c r="G10" s="43"/>
      <c r="H10" s="46">
        <v>0</v>
      </c>
      <c r="I10" s="47" t="s">
        <v>24</v>
      </c>
      <c r="J10" s="43"/>
      <c r="K10" s="46">
        <v>0</v>
      </c>
      <c r="L10" s="47" t="s">
        <v>24</v>
      </c>
      <c r="M10" s="43"/>
      <c r="N10" s="46">
        <v>0</v>
      </c>
      <c r="O10" s="47" t="s">
        <v>24</v>
      </c>
    </row>
    <row r="11" spans="1:15" ht="15">
      <c r="A11" s="48" t="s">
        <v>6</v>
      </c>
      <c r="B11" s="49">
        <v>0</v>
      </c>
      <c r="C11" s="50"/>
      <c r="D11" s="51"/>
      <c r="E11" s="49">
        <v>0</v>
      </c>
      <c r="F11" s="50" t="s">
        <v>24</v>
      </c>
      <c r="G11" s="51"/>
      <c r="H11" s="49">
        <v>0</v>
      </c>
      <c r="I11" s="50" t="s">
        <v>24</v>
      </c>
      <c r="J11" s="52"/>
      <c r="K11" s="53">
        <v>0</v>
      </c>
      <c r="L11" s="50" t="s">
        <v>24</v>
      </c>
      <c r="M11" s="52"/>
      <c r="N11" s="53">
        <v>0</v>
      </c>
      <c r="O11" s="58" t="s">
        <v>24</v>
      </c>
    </row>
    <row r="12" spans="1:15" ht="15">
      <c r="A12" s="43"/>
      <c r="B12" s="43"/>
      <c r="C12" s="43"/>
      <c r="D12" s="43"/>
      <c r="E12" s="43"/>
      <c r="F12" s="43"/>
      <c r="G12" s="43"/>
      <c r="H12" s="43"/>
      <c r="I12" s="43"/>
      <c r="J12" s="43"/>
      <c r="K12" s="43"/>
      <c r="L12" s="43"/>
      <c r="M12" s="43"/>
      <c r="N12" s="56"/>
      <c r="O12" s="43"/>
    </row>
    <row r="13" spans="1:15" ht="15.75">
      <c r="A13" s="44">
        <v>1992</v>
      </c>
      <c r="B13" s="44"/>
      <c r="C13" s="44"/>
      <c r="D13" s="45"/>
      <c r="E13" s="44">
        <v>1993</v>
      </c>
      <c r="F13" s="44"/>
      <c r="G13" s="45"/>
      <c r="H13" s="44">
        <v>1994</v>
      </c>
      <c r="I13" s="44"/>
      <c r="J13" s="45"/>
      <c r="K13" s="44">
        <v>1995</v>
      </c>
      <c r="L13" s="44"/>
      <c r="M13" s="45"/>
      <c r="N13" s="44">
        <v>1996</v>
      </c>
      <c r="O13" s="44"/>
    </row>
    <row r="14" spans="1:15" ht="15">
      <c r="A14" s="43" t="s">
        <v>2</v>
      </c>
      <c r="B14" s="46">
        <v>0</v>
      </c>
      <c r="C14" s="47" t="s">
        <v>24</v>
      </c>
      <c r="D14" s="43"/>
      <c r="E14" s="46">
        <v>0</v>
      </c>
      <c r="F14" s="59" t="s">
        <v>24</v>
      </c>
      <c r="G14" s="43"/>
      <c r="H14" s="46">
        <v>0</v>
      </c>
      <c r="I14" s="47" t="s">
        <v>24</v>
      </c>
      <c r="J14" s="43"/>
      <c r="K14" s="46">
        <v>0</v>
      </c>
      <c r="L14" s="47" t="s">
        <v>24</v>
      </c>
      <c r="M14" s="43"/>
      <c r="N14" s="46">
        <v>0</v>
      </c>
      <c r="O14" s="54" t="s">
        <v>24</v>
      </c>
    </row>
    <row r="15" spans="1:15" ht="15">
      <c r="A15" s="43" t="s">
        <v>3</v>
      </c>
      <c r="B15" s="46">
        <v>0</v>
      </c>
      <c r="C15" s="47" t="s">
        <v>24</v>
      </c>
      <c r="D15" s="43"/>
      <c r="E15" s="46">
        <v>0</v>
      </c>
      <c r="F15" s="59" t="s">
        <v>24</v>
      </c>
      <c r="G15" s="43"/>
      <c r="H15" s="46">
        <v>0</v>
      </c>
      <c r="I15" s="47" t="s">
        <v>24</v>
      </c>
      <c r="J15" s="43"/>
      <c r="K15" s="46">
        <v>0</v>
      </c>
      <c r="L15" s="47" t="s">
        <v>24</v>
      </c>
      <c r="M15" s="43"/>
      <c r="N15" s="46">
        <v>0</v>
      </c>
      <c r="O15" s="54" t="s">
        <v>24</v>
      </c>
    </row>
    <row r="16" spans="1:15" ht="15">
      <c r="A16" s="43" t="s">
        <v>4</v>
      </c>
      <c r="B16" s="46">
        <v>0</v>
      </c>
      <c r="C16" s="47" t="s">
        <v>24</v>
      </c>
      <c r="D16" s="43"/>
      <c r="E16" s="46">
        <v>0</v>
      </c>
      <c r="F16" s="59" t="s">
        <v>24</v>
      </c>
      <c r="G16" s="43"/>
      <c r="H16" s="46">
        <v>0</v>
      </c>
      <c r="I16" s="47" t="s">
        <v>24</v>
      </c>
      <c r="J16" s="43"/>
      <c r="K16" s="46">
        <v>0</v>
      </c>
      <c r="L16" s="47" t="s">
        <v>24</v>
      </c>
      <c r="M16" s="43"/>
      <c r="N16" s="46">
        <v>0</v>
      </c>
      <c r="O16" s="54" t="s">
        <v>24</v>
      </c>
    </row>
    <row r="17" spans="1:15" ht="15">
      <c r="A17" s="43" t="s">
        <v>5</v>
      </c>
      <c r="B17" s="46">
        <v>0</v>
      </c>
      <c r="C17" s="47" t="s">
        <v>24</v>
      </c>
      <c r="D17" s="43"/>
      <c r="E17" s="46">
        <v>0</v>
      </c>
      <c r="F17" s="59" t="s">
        <v>24</v>
      </c>
      <c r="G17" s="43"/>
      <c r="H17" s="46">
        <v>0</v>
      </c>
      <c r="I17" s="47" t="s">
        <v>24</v>
      </c>
      <c r="J17" s="43"/>
      <c r="K17" s="46">
        <v>0</v>
      </c>
      <c r="L17" s="47" t="s">
        <v>24</v>
      </c>
      <c r="M17" s="43"/>
      <c r="N17" s="46">
        <v>0</v>
      </c>
      <c r="O17" s="54" t="s">
        <v>24</v>
      </c>
    </row>
    <row r="18" spans="1:15" ht="15">
      <c r="A18" s="48" t="s">
        <v>6</v>
      </c>
      <c r="B18" s="49">
        <v>0</v>
      </c>
      <c r="C18" s="50" t="s">
        <v>24</v>
      </c>
      <c r="D18" s="51"/>
      <c r="E18" s="49">
        <v>0</v>
      </c>
      <c r="F18" s="50" t="s">
        <v>24</v>
      </c>
      <c r="G18" s="51"/>
      <c r="H18" s="49">
        <v>0</v>
      </c>
      <c r="I18" s="50" t="s">
        <v>24</v>
      </c>
      <c r="J18" s="51"/>
      <c r="K18" s="38">
        <v>0</v>
      </c>
      <c r="L18" s="55" t="s">
        <v>24</v>
      </c>
      <c r="M18" s="51"/>
      <c r="N18" s="49">
        <v>0</v>
      </c>
      <c r="O18" s="57" t="s">
        <v>24</v>
      </c>
    </row>
    <row r="19" spans="1:15" ht="15">
      <c r="A19" s="43"/>
      <c r="B19" s="43"/>
      <c r="C19" s="43"/>
      <c r="D19" s="43"/>
      <c r="E19" s="43"/>
      <c r="F19" s="43"/>
      <c r="G19" s="43"/>
      <c r="H19" s="43"/>
      <c r="I19" s="43"/>
      <c r="J19" s="43"/>
      <c r="K19" s="43"/>
      <c r="L19" s="43"/>
      <c r="M19" s="43"/>
      <c r="N19" s="43"/>
      <c r="O19" s="43"/>
    </row>
    <row r="20" spans="1:15" ht="15.75">
      <c r="A20" s="44">
        <v>1997</v>
      </c>
      <c r="B20" s="44"/>
      <c r="C20" s="44"/>
      <c r="D20" s="45"/>
      <c r="E20" s="44">
        <v>1998</v>
      </c>
      <c r="F20" s="44"/>
      <c r="G20" s="45"/>
      <c r="H20" s="44">
        <v>1999</v>
      </c>
      <c r="I20" s="44"/>
      <c r="J20" s="45"/>
      <c r="K20" s="44">
        <v>2000</v>
      </c>
      <c r="L20" s="44"/>
      <c r="M20" s="45"/>
      <c r="N20" s="44">
        <v>2001</v>
      </c>
      <c r="O20" s="44"/>
    </row>
    <row r="21" spans="1:15" ht="15">
      <c r="A21" s="43" t="s">
        <v>2</v>
      </c>
      <c r="B21" s="46">
        <v>0</v>
      </c>
      <c r="C21" s="54" t="s">
        <v>24</v>
      </c>
      <c r="D21" s="43"/>
      <c r="E21" s="46">
        <v>0</v>
      </c>
      <c r="F21" s="54" t="s">
        <v>24</v>
      </c>
      <c r="G21" s="43"/>
      <c r="H21" s="46">
        <v>0</v>
      </c>
      <c r="I21" s="54" t="s">
        <v>24</v>
      </c>
      <c r="J21" s="43"/>
      <c r="K21" s="46">
        <v>0</v>
      </c>
      <c r="L21" s="54" t="s">
        <v>24</v>
      </c>
      <c r="M21" s="43"/>
      <c r="N21" s="46">
        <v>0</v>
      </c>
      <c r="O21" s="54" t="s">
        <v>24</v>
      </c>
    </row>
    <row r="22" spans="1:15" ht="15">
      <c r="A22" s="43" t="s">
        <v>3</v>
      </c>
      <c r="B22" s="46">
        <v>0</v>
      </c>
      <c r="C22" s="54" t="s">
        <v>24</v>
      </c>
      <c r="D22" s="43"/>
      <c r="E22" s="46">
        <v>0</v>
      </c>
      <c r="F22" s="54" t="s">
        <v>24</v>
      </c>
      <c r="G22" s="43"/>
      <c r="H22" s="46">
        <v>0</v>
      </c>
      <c r="I22" s="54" t="s">
        <v>24</v>
      </c>
      <c r="J22" s="43"/>
      <c r="K22" s="46">
        <v>0</v>
      </c>
      <c r="L22" s="54" t="s">
        <v>24</v>
      </c>
      <c r="M22" s="43"/>
      <c r="N22" s="46">
        <v>0</v>
      </c>
      <c r="O22" s="54" t="s">
        <v>24</v>
      </c>
    </row>
    <row r="23" spans="1:15" ht="15">
      <c r="A23" s="43" t="s">
        <v>4</v>
      </c>
      <c r="B23" s="46">
        <v>0</v>
      </c>
      <c r="C23" s="54" t="s">
        <v>24</v>
      </c>
      <c r="D23" s="43"/>
      <c r="E23" s="46">
        <v>0</v>
      </c>
      <c r="F23" s="54" t="s">
        <v>24</v>
      </c>
      <c r="G23" s="43"/>
      <c r="H23" s="46">
        <v>0</v>
      </c>
      <c r="I23" s="54" t="s">
        <v>24</v>
      </c>
      <c r="J23" s="43"/>
      <c r="K23" s="46">
        <v>0</v>
      </c>
      <c r="L23" s="54" t="s">
        <v>24</v>
      </c>
      <c r="M23" s="43"/>
      <c r="N23" s="46">
        <v>0</v>
      </c>
      <c r="O23" s="54" t="s">
        <v>24</v>
      </c>
    </row>
    <row r="24" spans="1:15" ht="15">
      <c r="A24" s="43" t="s">
        <v>5</v>
      </c>
      <c r="B24" s="46">
        <v>0</v>
      </c>
      <c r="C24" s="54" t="s">
        <v>24</v>
      </c>
      <c r="D24" s="43"/>
      <c r="E24" s="46">
        <v>0</v>
      </c>
      <c r="F24" s="54" t="s">
        <v>24</v>
      </c>
      <c r="G24" s="43"/>
      <c r="H24" s="46">
        <v>0</v>
      </c>
      <c r="I24" s="54" t="s">
        <v>24</v>
      </c>
      <c r="J24" s="43"/>
      <c r="K24" s="46">
        <v>0</v>
      </c>
      <c r="L24" s="54" t="s">
        <v>24</v>
      </c>
      <c r="M24" s="43"/>
      <c r="N24" s="46">
        <v>0</v>
      </c>
      <c r="O24" s="54" t="s">
        <v>24</v>
      </c>
    </row>
    <row r="25" spans="1:15" ht="15">
      <c r="A25" s="48" t="s">
        <v>6</v>
      </c>
      <c r="B25" s="49">
        <v>0</v>
      </c>
      <c r="C25" s="55" t="s">
        <v>24</v>
      </c>
      <c r="D25" s="51"/>
      <c r="E25" s="49">
        <v>0</v>
      </c>
      <c r="F25" s="55" t="s">
        <v>24</v>
      </c>
      <c r="G25" s="51"/>
      <c r="H25" s="49">
        <v>0</v>
      </c>
      <c r="I25" s="55" t="s">
        <v>24</v>
      </c>
      <c r="J25" s="51"/>
      <c r="K25" s="49">
        <v>0</v>
      </c>
      <c r="L25" s="55" t="s">
        <v>24</v>
      </c>
      <c r="M25" s="51"/>
      <c r="N25" s="49">
        <v>0</v>
      </c>
      <c r="O25" s="57" t="s">
        <v>24</v>
      </c>
    </row>
    <row r="26" spans="1:15" ht="15">
      <c r="A26" s="43"/>
      <c r="B26" s="43"/>
      <c r="C26" s="43"/>
      <c r="D26" s="43"/>
      <c r="E26" s="43"/>
      <c r="F26" s="43"/>
      <c r="G26" s="43"/>
      <c r="H26" s="43"/>
      <c r="I26" s="43"/>
      <c r="J26" s="43"/>
      <c r="K26" s="37"/>
      <c r="L26" s="37"/>
      <c r="M26" s="37"/>
      <c r="N26" s="43"/>
      <c r="O26" s="43"/>
    </row>
    <row r="27" spans="1:15" ht="15.75">
      <c r="A27" s="44">
        <v>2002</v>
      </c>
      <c r="B27" s="44"/>
      <c r="C27" s="44"/>
      <c r="D27" s="45"/>
      <c r="E27" s="44">
        <v>2003</v>
      </c>
      <c r="F27" s="44"/>
      <c r="G27" s="45"/>
      <c r="H27" s="44">
        <v>2004</v>
      </c>
      <c r="I27" s="44"/>
      <c r="J27" s="45"/>
      <c r="K27" s="44">
        <v>2005</v>
      </c>
      <c r="L27" s="44"/>
      <c r="M27" s="45"/>
      <c r="N27" s="44">
        <v>2006</v>
      </c>
      <c r="O27" s="44"/>
    </row>
    <row r="28" spans="1:15" ht="15">
      <c r="A28" s="43" t="s">
        <v>2</v>
      </c>
      <c r="B28" s="46">
        <v>0</v>
      </c>
      <c r="C28" s="54" t="s">
        <v>24</v>
      </c>
      <c r="D28" s="43"/>
      <c r="E28" s="46">
        <v>0</v>
      </c>
      <c r="F28" s="54" t="s">
        <v>24</v>
      </c>
      <c r="G28" s="43"/>
      <c r="H28" s="46">
        <v>21183.69</v>
      </c>
      <c r="I28" s="54" t="s">
        <v>24</v>
      </c>
      <c r="J28" s="43"/>
      <c r="K28" s="46">
        <v>20296.12</v>
      </c>
      <c r="L28" s="54">
        <f>IF(AND(K28=0),"(+0%)",(K28-H28)/H28)</f>
        <v>-0.04189874379770473</v>
      </c>
      <c r="M28" s="43"/>
      <c r="N28" s="46">
        <v>19720.92</v>
      </c>
      <c r="O28" s="54">
        <f>IF(AND(N28=0),"(+0%)",(N28-K28)/K28)</f>
        <v>-0.0283403921537713</v>
      </c>
    </row>
    <row r="29" spans="1:15" ht="15">
      <c r="A29" s="43" t="s">
        <v>3</v>
      </c>
      <c r="B29" s="46">
        <v>0</v>
      </c>
      <c r="C29" s="54" t="s">
        <v>24</v>
      </c>
      <c r="D29" s="43"/>
      <c r="E29" s="46">
        <v>0</v>
      </c>
      <c r="F29" s="54" t="s">
        <v>24</v>
      </c>
      <c r="G29" s="43"/>
      <c r="H29" s="46">
        <v>27508.63</v>
      </c>
      <c r="I29" s="54" t="s">
        <v>24</v>
      </c>
      <c r="J29" s="43"/>
      <c r="K29" s="46">
        <v>29521.41</v>
      </c>
      <c r="L29" s="54">
        <f>IF(AND(K29=0),"(+0%)",(K29-H29)/H29)</f>
        <v>0.07316903822545866</v>
      </c>
      <c r="M29" s="43"/>
      <c r="N29" s="46">
        <v>29501.83</v>
      </c>
      <c r="O29" s="54">
        <f>IF(AND(N29=0),"(+0%)",(N29-K29)/K29)</f>
        <v>-0.0006632474532889218</v>
      </c>
    </row>
    <row r="30" spans="1:15" ht="15">
      <c r="A30" s="43" t="s">
        <v>4</v>
      </c>
      <c r="B30" s="46">
        <v>0</v>
      </c>
      <c r="C30" s="54" t="s">
        <v>24</v>
      </c>
      <c r="D30" s="43"/>
      <c r="E30" s="46">
        <v>0</v>
      </c>
      <c r="F30" s="54" t="s">
        <v>24</v>
      </c>
      <c r="G30" s="43"/>
      <c r="H30" s="46">
        <v>36365.92</v>
      </c>
      <c r="I30" s="54" t="s">
        <v>24</v>
      </c>
      <c r="J30" s="43"/>
      <c r="K30" s="46">
        <v>37062.38</v>
      </c>
      <c r="L30" s="54">
        <f>IF(AND(K30=0),"(+0%)",(K30-H30)/H30)</f>
        <v>0.01915144728911022</v>
      </c>
      <c r="M30" s="43"/>
      <c r="N30" s="46">
        <v>37751.83</v>
      </c>
      <c r="O30" s="54">
        <f>IF(AND(N30=0),"(+0%)",(N30-K30)/K30)</f>
        <v>0.018602421107333216</v>
      </c>
    </row>
    <row r="31" spans="1:15" ht="15">
      <c r="A31" s="43" t="s">
        <v>5</v>
      </c>
      <c r="B31" s="46">
        <v>0</v>
      </c>
      <c r="C31" s="54" t="s">
        <v>24</v>
      </c>
      <c r="D31" s="43"/>
      <c r="E31" s="46">
        <v>0</v>
      </c>
      <c r="F31" s="54" t="s">
        <v>24</v>
      </c>
      <c r="G31" s="43"/>
      <c r="H31" s="46">
        <v>25188.88</v>
      </c>
      <c r="I31" s="54" t="s">
        <v>24</v>
      </c>
      <c r="J31" s="43"/>
      <c r="K31" s="46">
        <v>21789.14</v>
      </c>
      <c r="L31" s="54">
        <f>IF(AND(K31=0),"(+0%)",(K31-H31)/H31)</f>
        <v>-0.13496987559589793</v>
      </c>
      <c r="M31" s="43"/>
      <c r="N31" s="46">
        <v>16351</v>
      </c>
      <c r="O31" s="54">
        <f>IF(AND(N31=0),"(+0%)",(N31-K31)/K31)</f>
        <v>-0.24958029550500843</v>
      </c>
    </row>
    <row r="32" spans="1:15" ht="15">
      <c r="A32" s="48" t="s">
        <v>6</v>
      </c>
      <c r="B32" s="49">
        <v>0</v>
      </c>
      <c r="C32" s="55">
        <v>0</v>
      </c>
      <c r="D32" s="51"/>
      <c r="E32" s="55">
        <v>0</v>
      </c>
      <c r="F32" s="55" t="s">
        <v>24</v>
      </c>
      <c r="G32" s="51"/>
      <c r="H32" s="49">
        <f>SUM(H28:H31)</f>
        <v>110247.12</v>
      </c>
      <c r="I32" s="55" t="s">
        <v>24</v>
      </c>
      <c r="J32" s="51"/>
      <c r="K32" s="49">
        <f>SUM(K28:K31)</f>
        <v>108669.05</v>
      </c>
      <c r="L32" s="55">
        <f>IF((K32=0),"(+0%)",IF((K29=0),((K28-H28)/H28),IF((K30=0),((K28+K29)-(H28+H29))/(H28+H29),IF((K31=0),((K28+K29+K30)-(H28+H29+H30))/(H28+H29+H30),(K32-H32)/H32))))</f>
        <v>-0.014313934005713642</v>
      </c>
      <c r="M32" s="51"/>
      <c r="N32" s="49">
        <v>103325.58</v>
      </c>
      <c r="O32" s="57">
        <f>IF((N32=0),"(+0%)",IF((N29=0),((N28-K28)/K28),IF((N30=0),((N28+N29)-(K28+K29))/(K28+K29),IF((N31=0),((N28+N29+N30)-(K28+K29+K30))/(K28+K29+K30),(N32-K32)/K32))))</f>
        <v>-0.049171958345085386</v>
      </c>
    </row>
    <row r="33" spans="1:15" ht="15">
      <c r="A33" s="43"/>
      <c r="B33" s="43"/>
      <c r="C33" s="43"/>
      <c r="D33" s="43"/>
      <c r="E33" s="43"/>
      <c r="F33" s="43"/>
      <c r="G33" s="43"/>
      <c r="H33" s="43"/>
      <c r="I33" s="43"/>
      <c r="J33" s="43"/>
      <c r="K33" s="37"/>
      <c r="L33" s="37"/>
      <c r="M33" s="37"/>
      <c r="N33" s="43"/>
      <c r="O33" s="43"/>
    </row>
    <row r="34" spans="1:15" ht="15.75">
      <c r="A34" s="43"/>
      <c r="B34" s="44">
        <v>2007</v>
      </c>
      <c r="C34" s="44"/>
      <c r="D34" s="45"/>
      <c r="E34" s="44">
        <v>2008</v>
      </c>
      <c r="F34" s="44"/>
      <c r="G34" s="45"/>
      <c r="H34" s="44">
        <v>2009</v>
      </c>
      <c r="I34" s="44"/>
      <c r="J34" s="45"/>
      <c r="K34" s="44">
        <v>2010</v>
      </c>
      <c r="L34" s="44"/>
      <c r="M34" s="45"/>
      <c r="N34" s="44">
        <v>2011</v>
      </c>
      <c r="O34" s="44"/>
    </row>
    <row r="35" spans="1:15" ht="15">
      <c r="A35" s="43" t="s">
        <v>2</v>
      </c>
      <c r="B35" s="87">
        <v>18494.44</v>
      </c>
      <c r="C35" s="54">
        <f>IF(AND(B35=0),"(+0%)",(B35-N28)/N28)</f>
        <v>-0.06219182472217319</v>
      </c>
      <c r="D35" s="43"/>
      <c r="E35" s="87">
        <v>34773.36</v>
      </c>
      <c r="F35" s="54">
        <f>IF(AND(E35=0),"(+0%)",(E35-B35)/B35)</f>
        <v>0.8802061592565118</v>
      </c>
      <c r="G35" s="43"/>
      <c r="H35" s="87">
        <v>35415.14</v>
      </c>
      <c r="I35" s="54">
        <f>IF(AND(H35=0),"(+0%)",(H35-E35)/E35)</f>
        <v>0.01845608247232936</v>
      </c>
      <c r="J35" s="43"/>
      <c r="K35" s="87">
        <v>33113</v>
      </c>
      <c r="L35" s="54">
        <f>IF(AND(K35=0),"(+0%)",(K35-H35)/H35)</f>
        <v>-0.06500440207210813</v>
      </c>
      <c r="M35" s="37"/>
      <c r="N35" s="87">
        <v>24831.41</v>
      </c>
      <c r="O35" s="54">
        <f>IF(AND(N35=0),"(+0%)",(N35-K35)/K35)</f>
        <v>-0.2501008667290792</v>
      </c>
    </row>
    <row r="36" spans="1:15" ht="15">
      <c r="A36" s="43" t="s">
        <v>3</v>
      </c>
      <c r="B36" s="87">
        <v>25149.44</v>
      </c>
      <c r="C36" s="54">
        <f>IF(AND(B36=0),"(+0%)",(B36-N29)/N29)</f>
        <v>-0.1475294922382782</v>
      </c>
      <c r="D36" s="43"/>
      <c r="E36" s="87">
        <v>50743.1</v>
      </c>
      <c r="F36" s="54">
        <f>IF(AND(E36=0),"(+0%)",(E36-B36)/B36)</f>
        <v>1.0176632163578991</v>
      </c>
      <c r="G36" s="43"/>
      <c r="H36" s="87">
        <v>50119.22</v>
      </c>
      <c r="I36" s="54">
        <f>IF(AND(H36=0),"(+0%)",(H36-E36)/E36)</f>
        <v>-0.012294873588724328</v>
      </c>
      <c r="J36" s="43"/>
      <c r="K36" s="87">
        <v>50948.73</v>
      </c>
      <c r="L36" s="54">
        <f>IF(AND(K36=0),"(+0%)",(K36-H36)/H36)</f>
        <v>0.016550736424070487</v>
      </c>
      <c r="M36" s="37"/>
      <c r="N36" s="87">
        <v>36424.47</v>
      </c>
      <c r="O36" s="54">
        <f>IF(AND(N36=0),"(+0%)",(N36-K36)/K36)</f>
        <v>-0.28507599698755987</v>
      </c>
    </row>
    <row r="37" spans="1:15" ht="15">
      <c r="A37" s="43" t="s">
        <v>4</v>
      </c>
      <c r="B37" s="87">
        <v>34527.9</v>
      </c>
      <c r="C37" s="54">
        <f>IF(AND(B37=0),"(+0%)",(B37-N30)/N30)</f>
        <v>-0.08539797938272131</v>
      </c>
      <c r="D37" s="43"/>
      <c r="E37" s="87">
        <v>65285.6</v>
      </c>
      <c r="F37" s="54">
        <f>IF(AND(E37=0),"(+0%)",(E37-B37)/B37)</f>
        <v>0.8908071443673087</v>
      </c>
      <c r="G37" s="43"/>
      <c r="H37" s="87">
        <v>64150.34</v>
      </c>
      <c r="I37" s="54">
        <f>IF(AND(H37=0),"(+0%)",(H37-E37)/E37)</f>
        <v>-0.017389133285134886</v>
      </c>
      <c r="J37" s="43"/>
      <c r="K37" s="87">
        <v>83854.82</v>
      </c>
      <c r="L37" s="54">
        <f>IF(AND(K37=0),"(+0%)",(K37-H37)/H37)</f>
        <v>0.3071609597080859</v>
      </c>
      <c r="M37" s="37"/>
      <c r="N37" s="87">
        <v>52667.31</v>
      </c>
      <c r="O37" s="54">
        <f>IF(AND(N37=0),"(+0%)",(N37-K37)/K37)</f>
        <v>-0.3719226873303169</v>
      </c>
    </row>
    <row r="38" spans="1:15" ht="15">
      <c r="A38" s="43" t="s">
        <v>5</v>
      </c>
      <c r="B38" s="87">
        <v>22203.1</v>
      </c>
      <c r="C38" s="54">
        <f>IF(AND(B38=0),"(+0%)",(B38-N31)/N31)</f>
        <v>0.35790471530793216</v>
      </c>
      <c r="D38" s="43"/>
      <c r="E38" s="87">
        <v>40312.86</v>
      </c>
      <c r="F38" s="54">
        <f>IF(AND(E38=0),"(+0%)",(E38-B38)/B38)</f>
        <v>0.8156410591313827</v>
      </c>
      <c r="G38" s="43"/>
      <c r="H38" s="87">
        <v>37569.7</v>
      </c>
      <c r="I38" s="54">
        <f>IF(AND(H38=0),"(+0%)",(H38-E38)/E38)</f>
        <v>-0.068046772171461</v>
      </c>
      <c r="J38" s="43"/>
      <c r="K38" s="87">
        <v>48435.13</v>
      </c>
      <c r="L38" s="54">
        <f>IF(AND(K38=0),"(+0%)",(K38-H38)/H38)</f>
        <v>0.2892072601058832</v>
      </c>
      <c r="M38" s="37"/>
      <c r="N38" s="87">
        <v>31000.12</v>
      </c>
      <c r="O38" s="54">
        <f>IF(AND(N38=0),"(+0%)",(N38-K38)/K38)</f>
        <v>-0.3599662063465092</v>
      </c>
    </row>
    <row r="39" spans="1:15" ht="15">
      <c r="A39" s="48" t="s">
        <v>6</v>
      </c>
      <c r="B39" s="49">
        <f>SUM(B35:B38)</f>
        <v>100374.88</v>
      </c>
      <c r="C39" s="55">
        <f>IF((B39=0),"(+0%)",IF((B36=0),((B35-N28)/N28),IF((B37=0),((B35+B36)-(N28+N29))/(N28+N29),IF((B38=0),((B35+B36+B37)-(N28+N29+N30))/(N28+N29+N30),(B39-N32)/N32))))</f>
        <v>-0.028557304009326608</v>
      </c>
      <c r="D39" s="51"/>
      <c r="E39" s="49">
        <f>SUM(E35:E38)</f>
        <v>191114.91999999998</v>
      </c>
      <c r="F39" s="55">
        <f>IF((E39=0),"(+0%)",IF((E36=0),((E35-B35)/B35),IF((E37=0),((E35+E36)-(B35+B36))/(B35+B36),IF((E38=0),((E35+E36+E37)-(B35+B36+B37))/(B35+B36+B37),(E39-B39)/B39))))</f>
        <v>0.9040114419065803</v>
      </c>
      <c r="G39" s="51"/>
      <c r="H39" s="49">
        <f>SUM(H35:H38)</f>
        <v>187254.40000000002</v>
      </c>
      <c r="I39" s="55">
        <f>IF((H39=0),"(+0%)",IF((H36=0),((H35-E35)/E35),IF((H37=0),((H35+H36)-(E35+E36))/(E35+E36),IF((H38=0),((H35+H36+H37)-(E35+E36+E37))/(E35+E36+E37),(H39-E39)/E39))))</f>
        <v>-0.020199992758283658</v>
      </c>
      <c r="J39" s="51"/>
      <c r="K39" s="49">
        <f>SUM(K35:K38)</f>
        <v>216351.68000000002</v>
      </c>
      <c r="L39" s="55">
        <f>IF((K39=0),"(+0%)",IF((K36=0),((K35-H35)/H35),IF((K37=0),((K35+K36)-(H35+H36))/(H35+H36),IF((K38=0),((K35+K36+K37)-(H35+H36+H37))/(H35+H36+H37),(K39-H39)/H39))))</f>
        <v>0.1553890322470393</v>
      </c>
      <c r="M39" s="51"/>
      <c r="N39" s="49">
        <f>SUM(N35:N38)</f>
        <v>144923.31</v>
      </c>
      <c r="O39" s="57">
        <f>IF((N39=0),"(+0%)",IF((N36=0),((N35-K35)/K35),IF((N37=0),((N35+N36)-(K35+K36))/(K35+K36),IF((N38=0),((N35+N36+N37)-(K35+K36+K37))/(K35+K36+K37),(N39-K39)/K39))))</f>
        <v>-0.33014936606917045</v>
      </c>
    </row>
    <row r="40" spans="1:15" ht="15">
      <c r="A40" s="43"/>
      <c r="B40" s="43"/>
      <c r="C40" s="43"/>
      <c r="D40" s="43"/>
      <c r="E40" s="43"/>
      <c r="F40" s="43"/>
      <c r="G40" s="43"/>
      <c r="H40" s="43"/>
      <c r="I40" s="43"/>
      <c r="J40" s="43"/>
      <c r="K40" s="37"/>
      <c r="L40" s="37"/>
      <c r="M40" s="37"/>
      <c r="N40" s="43"/>
      <c r="O40" s="43"/>
    </row>
    <row r="41" spans="1:15" ht="15.75">
      <c r="A41" s="43"/>
      <c r="B41" s="44">
        <v>2012</v>
      </c>
      <c r="C41" s="44"/>
      <c r="D41" s="45"/>
      <c r="E41" s="44">
        <v>2013</v>
      </c>
      <c r="F41" s="44"/>
      <c r="G41" s="45"/>
      <c r="H41" s="44">
        <v>2014</v>
      </c>
      <c r="I41" s="44"/>
      <c r="J41" s="45"/>
      <c r="K41" s="44">
        <v>2015</v>
      </c>
      <c r="L41" s="44"/>
      <c r="M41" s="45"/>
      <c r="N41" s="44">
        <v>2016</v>
      </c>
      <c r="O41" s="44"/>
    </row>
    <row r="42" spans="1:15" ht="15">
      <c r="A42" s="43" t="s">
        <v>2</v>
      </c>
      <c r="B42" s="87">
        <v>26458.52</v>
      </c>
      <c r="C42" s="54">
        <f>IF(AND(B42=0),"(+0%)",(B42-N35)/N35)</f>
        <v>0.06552628304232425</v>
      </c>
      <c r="D42" s="43"/>
      <c r="E42" s="87">
        <v>24471.2</v>
      </c>
      <c r="F42" s="27">
        <f>IF(AND(E42=0),"(+0%)",(E42-B42)/B42)</f>
        <v>-0.07511077717120987</v>
      </c>
      <c r="G42" s="43"/>
      <c r="H42" s="87">
        <v>25897.3</v>
      </c>
      <c r="I42" s="27">
        <f>IF(AND(H42=0),"(+0%)",(H42-E42)/E42)</f>
        <v>0.05827666808329786</v>
      </c>
      <c r="J42" s="43"/>
      <c r="K42" s="87">
        <v>25583.95</v>
      </c>
      <c r="L42" s="27">
        <f>IF(AND(K42=0),"(+0%)",(K42-H42)/H42)</f>
        <v>-0.012099716958910718</v>
      </c>
      <c r="M42" s="37"/>
      <c r="N42" s="87">
        <v>33112.76</v>
      </c>
      <c r="O42" s="27">
        <f>IF(AND(N42=0),"(+0%)",(N42-K42)/K42)</f>
        <v>0.29427863953767897</v>
      </c>
    </row>
    <row r="43" spans="1:15" ht="15">
      <c r="A43" s="43" t="s">
        <v>3</v>
      </c>
      <c r="B43" s="87">
        <v>39151.02</v>
      </c>
      <c r="C43" s="54">
        <f>IF(AND(B43=0),"(+0%)",(B43-N36)/N36)</f>
        <v>0.07485489836914568</v>
      </c>
      <c r="D43" s="43"/>
      <c r="E43" s="87">
        <v>35678.4</v>
      </c>
      <c r="F43" s="27">
        <f>IF(AND(E43=0),"(+0%)",(E43-B43)/B43)</f>
        <v>-0.08869807223413326</v>
      </c>
      <c r="G43" s="43"/>
      <c r="H43" s="87">
        <v>38768.15</v>
      </c>
      <c r="I43" s="27">
        <f>IF(AND(H43=0),"(+0%)",(H43-E43)/E43)</f>
        <v>0.08660001569577111</v>
      </c>
      <c r="J43" s="43"/>
      <c r="K43" s="87">
        <v>42309.58</v>
      </c>
      <c r="L43" s="27">
        <f>IF(AND(K43=0),"(+0%)",(K43-H43)/H43)</f>
        <v>0.09134895526353463</v>
      </c>
      <c r="M43" s="37"/>
      <c r="N43" s="87">
        <v>46314.87</v>
      </c>
      <c r="O43" s="27">
        <f>IF(AND(N43=0),"(+0%)",(N43-K43)/K43)</f>
        <v>0.09466626707237465</v>
      </c>
    </row>
    <row r="44" spans="1:15" ht="15">
      <c r="A44" s="43" t="s">
        <v>4</v>
      </c>
      <c r="B44" s="87">
        <v>56318.4</v>
      </c>
      <c r="C44" s="54">
        <f>IF(AND(B44=0),"(+0%)",(B44-N37)/N37)</f>
        <v>0.06932364686937692</v>
      </c>
      <c r="D44" s="43"/>
      <c r="E44" s="87">
        <v>48344.62</v>
      </c>
      <c r="F44" s="27">
        <f>IF(AND(E44=0),"(+0%)",(E44-B44)/B44)</f>
        <v>-0.14158392283871699</v>
      </c>
      <c r="G44" s="43"/>
      <c r="H44" s="87">
        <v>50943.78</v>
      </c>
      <c r="I44" s="27">
        <f>IF(AND(H44=0),"(+0%)",(H44-E44)/E44)</f>
        <v>0.05376316951089896</v>
      </c>
      <c r="J44" s="43"/>
      <c r="K44" s="87">
        <v>67656.68</v>
      </c>
      <c r="L44" s="27">
        <f>IF(AND(K44=0),"(+0%)",(K44-H44)/H44)</f>
        <v>0.328065565609776</v>
      </c>
      <c r="M44" s="37"/>
      <c r="N44" s="87">
        <v>60175.24</v>
      </c>
      <c r="O44" s="27">
        <f>IF(AND(N44=0),"(+0%)",(N44-K44)/K44)</f>
        <v>-0.11057947271429806</v>
      </c>
    </row>
    <row r="45" spans="1:15" ht="15">
      <c r="A45" s="43" t="s">
        <v>5</v>
      </c>
      <c r="B45" s="87">
        <v>30411.57</v>
      </c>
      <c r="C45" s="54">
        <f>IF(AND(B45=0),"(+0%)",(B45-N38)/N38)</f>
        <v>-0.018985410379056575</v>
      </c>
      <c r="D45" s="43"/>
      <c r="E45" s="87">
        <v>29275.38</v>
      </c>
      <c r="F45" s="27">
        <f>IF(AND(E45=0),"(+0%)",(E45-B45)/B45)</f>
        <v>-0.037360451959566665</v>
      </c>
      <c r="G45" s="43"/>
      <c r="H45" s="87">
        <v>33205.3</v>
      </c>
      <c r="I45" s="27">
        <f>IF(AND(H45=0),"(+0%)",(H45-E45)/E45)</f>
        <v>0.13423976050865954</v>
      </c>
      <c r="J45" s="43"/>
      <c r="K45" s="87">
        <v>37215.14</v>
      </c>
      <c r="L45" s="27">
        <f>IF(AND(K45=0),"(+0%)",(K45-H45)/H45)</f>
        <v>0.12075903545518324</v>
      </c>
      <c r="M45" s="37"/>
      <c r="N45" s="87">
        <v>37365.02</v>
      </c>
      <c r="O45" s="27">
        <f>IF(AND(N45=0),"(+0%)",(N45-K45)/K45)</f>
        <v>0.004027393152356739</v>
      </c>
    </row>
    <row r="46" spans="1:15" ht="15">
      <c r="A46" s="48" t="s">
        <v>6</v>
      </c>
      <c r="B46" s="49">
        <f>SUM(B42:B45)</f>
        <v>152339.51</v>
      </c>
      <c r="C46" s="88">
        <f>IF((B46=0),"(+0%)",IF((B43=0),((B42-N35)/N35),IF((B44=0),((B42+B43)-(N35+N36))/(N35+N36),IF((B45=0),((B42+B43+B44)-(N35+N36+N37))/(N35+N36+N37),(B46-N39)/N39))))</f>
        <v>0.05117327226379256</v>
      </c>
      <c r="D46" s="51"/>
      <c r="E46" s="49">
        <f>SUM(E42:E45)</f>
        <v>137769.6</v>
      </c>
      <c r="F46" s="30">
        <f>IF((E46=0),"(+0%)",IF((E43=0),((E42-B42)/B42),IF((E44=0),((E42+E43)-(B42+B43))/(B42+B43),IF((E45=0),((E42+E43+E44)-(B42+B43+B44))/(B42+B43+B44),(E46-B46)/B46))))</f>
        <v>-0.09564104545170195</v>
      </c>
      <c r="G46" s="51"/>
      <c r="H46" s="49">
        <f>SUM(H42:H45)</f>
        <v>148814.53</v>
      </c>
      <c r="I46" s="30">
        <f>IF((H46=0),"(+0%)",IF((H43=0),((H42-E42)/E42),IF((H44=0),((H42+H43)-(E42+E43))/(E42+E43),IF((H45=0),((H42+H43+H44)-(E42+E43+E44))/(E42+E43+E44),(H46-E46)/E46))))</f>
        <v>0.08016957296820193</v>
      </c>
      <c r="J46" s="51"/>
      <c r="K46" s="49">
        <f>SUM(K42:K45)</f>
        <v>172765.34999999998</v>
      </c>
      <c r="L46" s="30">
        <f>IF((K46=0),"(+0%)",IF((K43=0),((K42-H42)/H42),IF((K44=0),((K42+K43)-(H42+H43))/(H42+H43),IF((K45=0),((K42+K43+K44)-(H42+H43+H44))/(H42+H43+H44),(K46-H46)/H46))))</f>
        <v>0.16094409598310042</v>
      </c>
      <c r="M46" s="51"/>
      <c r="N46" s="49">
        <f>SUM(N42:N45)</f>
        <v>176967.88999999998</v>
      </c>
      <c r="O46" s="30">
        <f>IF((N46=0),"(+0%)",IF((N43=0),((N42-K42)/K42),IF((N44=0),((N42+N43)-(K42+K43))/(K42+K43),IF((N45=0),((N42+N43+N44)-(K42+K43+K44))/(K42+K43+K44),(N46-K46)/K46))))</f>
        <v>0.02432513232543452</v>
      </c>
    </row>
    <row r="47" spans="1:19" ht="15">
      <c r="A47" s="43"/>
      <c r="B47" s="43"/>
      <c r="C47" s="43"/>
      <c r="D47" s="43"/>
      <c r="E47" s="43"/>
      <c r="F47" s="43"/>
      <c r="G47" s="43"/>
      <c r="H47" s="43"/>
      <c r="I47" s="43"/>
      <c r="J47" s="43"/>
      <c r="K47" s="37"/>
      <c r="L47" s="37"/>
      <c r="M47" s="37"/>
      <c r="N47" s="43"/>
      <c r="O47" s="43"/>
      <c r="S47" s="96"/>
    </row>
    <row r="48" spans="1:19" ht="15.75">
      <c r="A48" s="11"/>
      <c r="B48" s="11">
        <v>2017</v>
      </c>
      <c r="C48" s="11"/>
      <c r="D48" s="11"/>
      <c r="E48" s="11">
        <v>2018</v>
      </c>
      <c r="F48" s="11"/>
      <c r="G48" s="11"/>
      <c r="H48" s="11">
        <v>2019</v>
      </c>
      <c r="I48" s="11"/>
      <c r="J48" s="11"/>
      <c r="K48" s="67">
        <v>2020</v>
      </c>
      <c r="L48" s="67"/>
      <c r="M48" s="67"/>
      <c r="N48" s="11">
        <v>2021</v>
      </c>
      <c r="O48" s="11"/>
      <c r="S48" s="96"/>
    </row>
    <row r="49" spans="1:19" ht="15">
      <c r="A49" s="9" t="s">
        <v>2</v>
      </c>
      <c r="B49" s="69">
        <v>32489.48</v>
      </c>
      <c r="C49" s="89">
        <v>-0.018822955259543524</v>
      </c>
      <c r="D49" s="71"/>
      <c r="E49" s="69">
        <v>35539.16</v>
      </c>
      <c r="F49" s="89">
        <v>0.09386669161833319</v>
      </c>
      <c r="G49" s="71"/>
      <c r="H49" s="87">
        <v>30307.28</v>
      </c>
      <c r="I49" s="89">
        <v>-0.14721450929059673</v>
      </c>
      <c r="J49" s="71"/>
      <c r="K49" s="69">
        <f>'[1]Sheet1'!$B$27</f>
        <v>31014.19</v>
      </c>
      <c r="L49" s="90">
        <f>IF(AND(K49=0),"(+0%)",(K49-H49)/H49)</f>
        <v>0.02332475893580684</v>
      </c>
      <c r="M49" s="73"/>
      <c r="N49" s="69">
        <f>'[1]Sheet1'!$H$27</f>
        <v>20875.36</v>
      </c>
      <c r="O49" s="89">
        <f>IF(AND(N49=0),"(+0%)",(N49-K49)/K49)</f>
        <v>-0.3269093921201875</v>
      </c>
      <c r="P49" s="85"/>
      <c r="S49" s="96"/>
    </row>
    <row r="50" spans="1:19" ht="15">
      <c r="A50" s="9" t="s">
        <v>3</v>
      </c>
      <c r="B50" s="69">
        <v>48851</v>
      </c>
      <c r="C50" s="89">
        <v>0.05475843935219935</v>
      </c>
      <c r="D50" s="71"/>
      <c r="E50" s="69">
        <v>51305.73</v>
      </c>
      <c r="F50" s="89">
        <v>0.050249329594071836</v>
      </c>
      <c r="G50" s="71"/>
      <c r="H50" s="87">
        <v>53884.87</v>
      </c>
      <c r="I50" s="89">
        <v>0.050270018572974196</v>
      </c>
      <c r="J50" s="71"/>
      <c r="K50" s="69">
        <f>'[1]Sheet1'!$C$27</f>
        <v>24037.58</v>
      </c>
      <c r="L50" s="90">
        <f>IF(AND(K50=0),"(+0%)",(K50-H50)/H50)</f>
        <v>-0.553908546128069</v>
      </c>
      <c r="M50" s="73"/>
      <c r="N50" s="69">
        <f>'[1]Sheet1'!$I$27</f>
        <v>31865.94</v>
      </c>
      <c r="O50" s="89">
        <f>IF(AND(N50=0),"(+0%)",(N50-K50)/K50)</f>
        <v>0.32567171903328024</v>
      </c>
      <c r="P50" s="85"/>
      <c r="S50" s="96"/>
    </row>
    <row r="51" spans="1:16" ht="15">
      <c r="A51" s="9" t="s">
        <v>4</v>
      </c>
      <c r="B51" s="69">
        <v>65306.89</v>
      </c>
      <c r="C51" s="89">
        <v>0.08527843013172863</v>
      </c>
      <c r="D51" s="71"/>
      <c r="E51" s="69">
        <v>59205.66</v>
      </c>
      <c r="F51" s="89">
        <v>-0.09342398635121035</v>
      </c>
      <c r="G51" s="71"/>
      <c r="H51" s="87">
        <v>64430.71</v>
      </c>
      <c r="I51" s="89">
        <v>0.0882525420711465</v>
      </c>
      <c r="J51" s="71"/>
      <c r="K51" s="69">
        <f>'[1]Sheet1'!$D$27</f>
        <v>32491.34</v>
      </c>
      <c r="L51" s="90">
        <f>IF(AND(K51=0),"(+0%)",(K51-H51)/H51)</f>
        <v>-0.4957165612485102</v>
      </c>
      <c r="M51" s="73"/>
      <c r="N51" s="69">
        <f>'[1]Sheet1'!$J$27</f>
        <v>50224.51</v>
      </c>
      <c r="O51" s="89">
        <f>IF(AND(N51=0),"(+0%)",(N51-K51)/K51)</f>
        <v>0.5457814297594374</v>
      </c>
      <c r="P51" s="85"/>
    </row>
    <row r="52" spans="1:16" ht="15">
      <c r="A52" s="9" t="s">
        <v>5</v>
      </c>
      <c r="B52" s="69">
        <v>38057.78</v>
      </c>
      <c r="C52" s="89">
        <v>0.01854033531896951</v>
      </c>
      <c r="D52" s="71"/>
      <c r="E52" s="69">
        <v>39490.26</v>
      </c>
      <c r="F52" s="89">
        <v>0.03763961008760898</v>
      </c>
      <c r="G52" s="71"/>
      <c r="H52" s="87">
        <v>44112.31</v>
      </c>
      <c r="I52" s="89">
        <v>0.11704278472717058</v>
      </c>
      <c r="J52" s="71"/>
      <c r="K52" s="69">
        <f>'[1]Sheet1'!$E$27</f>
        <v>26506.3</v>
      </c>
      <c r="L52" s="90">
        <f>IF(AND(K52=0),"(+0%)",(K52-H52)/H52)</f>
        <v>-0.399117842615814</v>
      </c>
      <c r="M52" s="73"/>
      <c r="N52" s="69">
        <f>'[1]Sheet1'!$K$27</f>
        <v>35710.33</v>
      </c>
      <c r="O52" s="89">
        <f>IF(AND(N52=0),"(+0%)",(N52-K52)/K52)</f>
        <v>0.3472393355541891</v>
      </c>
      <c r="P52" s="85"/>
    </row>
    <row r="53" spans="1:16" ht="15">
      <c r="A53" s="68" t="s">
        <v>6</v>
      </c>
      <c r="B53" s="91">
        <v>184705.15</v>
      </c>
      <c r="C53" s="88">
        <v>0.04372126491421698</v>
      </c>
      <c r="D53" s="76"/>
      <c r="E53" s="91">
        <v>185540.81000000003</v>
      </c>
      <c r="F53" s="88">
        <v>0.0045242918240234915</v>
      </c>
      <c r="G53" s="76"/>
      <c r="H53" s="91">
        <v>192735.16999999998</v>
      </c>
      <c r="I53" s="88">
        <v>0.03877508134194281</v>
      </c>
      <c r="J53" s="76"/>
      <c r="K53" s="92">
        <f>SUM(K49:K52)</f>
        <v>114049.41</v>
      </c>
      <c r="L53" s="93">
        <f>IF((K53=0),"(+0%)",IF((K50=0),((K49-H49)/H49),IF((K51=0),((K49+K50)-(H49+H50))/(H49+H50),IF((K52=0),((K49+K50+K51)-(H49+H50+H51))/(H49+H50+H51),(K53-H53)/H53))))</f>
        <v>-0.4082584408439829</v>
      </c>
      <c r="M53" s="79"/>
      <c r="N53" s="91">
        <f>SUM(N49:N52)</f>
        <v>138676.14</v>
      </c>
      <c r="O53" s="94">
        <f>IF((N53=0),"(+0%)",IF((N50=0),((N49-K49)/K49),IF((N51=0),((N49+N50)-(K49+K50))/(K49+K50),IF((N52=0),((N49+N50+N51)-(K49+K50+K51))/(K49+K50+K51),(N53-K53)/K53))))</f>
        <v>0.2159303586050994</v>
      </c>
      <c r="P53" s="85"/>
    </row>
    <row r="54" spans="2:16" ht="12.75">
      <c r="B54" s="85"/>
      <c r="C54" s="85"/>
      <c r="D54" s="85"/>
      <c r="E54" s="85"/>
      <c r="F54" s="85"/>
      <c r="G54" s="85"/>
      <c r="H54" s="85"/>
      <c r="I54" s="85"/>
      <c r="J54" s="85"/>
      <c r="K54" s="85"/>
      <c r="L54" s="85"/>
      <c r="M54" s="85"/>
      <c r="N54" s="85"/>
      <c r="O54" s="85"/>
      <c r="P54" s="85"/>
    </row>
    <row r="55" spans="1:15" ht="15.75">
      <c r="A55" s="11"/>
      <c r="B55" s="11">
        <v>2022</v>
      </c>
      <c r="C55" s="11"/>
      <c r="D55" s="11"/>
      <c r="E55" s="11">
        <v>2023</v>
      </c>
      <c r="F55" s="11"/>
      <c r="G55" s="11"/>
      <c r="H55" s="11">
        <v>2024</v>
      </c>
      <c r="I55" s="11"/>
      <c r="J55" s="11"/>
      <c r="K55" s="67">
        <v>2025</v>
      </c>
      <c r="L55" s="67"/>
      <c r="M55" s="67"/>
      <c r="N55" s="11">
        <v>2026</v>
      </c>
      <c r="O55" s="11"/>
    </row>
    <row r="56" spans="1:15" ht="15">
      <c r="A56" s="9" t="s">
        <v>2</v>
      </c>
      <c r="B56" s="69">
        <f>'[1]Sheet1'!$N$27</f>
        <v>32268.42</v>
      </c>
      <c r="C56" s="89">
        <f>IF(AND(B56=0),"(+0%)",(B56-N49)/N49)</f>
        <v>0.5457659173302878</v>
      </c>
      <c r="D56" s="71"/>
      <c r="E56" s="96">
        <f>'[2]Sheet1'!$B$29</f>
        <v>30868.27</v>
      </c>
      <c r="F56" s="89">
        <f>IF(AND(E56=0),"(+0%)",(E56-B56)/B56)</f>
        <v>-0.04339072071083734</v>
      </c>
      <c r="G56" s="71"/>
      <c r="H56" s="96">
        <f>'[2]Sheet1'!$H$29</f>
        <v>0</v>
      </c>
      <c r="I56" s="89" t="str">
        <f>IF(AND(H56=0),"(+0%)",(H56-E56)/E56)</f>
        <v>(+0%)</v>
      </c>
      <c r="J56" s="71"/>
      <c r="K56" s="96">
        <f>'[2]Sheet1'!$N$29</f>
        <v>0</v>
      </c>
      <c r="L56" s="90" t="str">
        <f>IF(AND(K56=0),"(+0%)",(K56-H56)/H56)</f>
        <v>(+0%)</v>
      </c>
      <c r="M56" s="73"/>
      <c r="N56" s="69">
        <v>0</v>
      </c>
      <c r="O56" s="89" t="str">
        <f>IF(AND(N56=0),"(+0%)",(N56-K56)/K56)</f>
        <v>(+0%)</v>
      </c>
    </row>
    <row r="57" spans="1:15" ht="15">
      <c r="A57" s="9" t="s">
        <v>3</v>
      </c>
      <c r="B57" s="69">
        <f>'[1]Sheet1'!$O$27</f>
        <v>51131.86</v>
      </c>
      <c r="C57" s="89">
        <f>IF(AND(B57=0),"(+0%)",(B57-N50)/N50)</f>
        <v>0.6045928662390001</v>
      </c>
      <c r="D57" s="71"/>
      <c r="E57" s="96">
        <f>'[2]Sheet1'!$C$29</f>
        <v>43980.59</v>
      </c>
      <c r="F57" s="89">
        <f>IF(AND(E57=0),"(+0%)",(E57-B57)/B57)</f>
        <v>-0.1398593753483641</v>
      </c>
      <c r="G57" s="71"/>
      <c r="H57" s="96">
        <f>'[2]Sheet1'!$I$29</f>
        <v>0</v>
      </c>
      <c r="I57" s="89" t="str">
        <f>IF(AND(H57=0),"(+0%)",(H57-E57)/E57)</f>
        <v>(+0%)</v>
      </c>
      <c r="J57" s="71"/>
      <c r="K57" s="96">
        <f>'[2]Sheet1'!$O$29</f>
        <v>0</v>
      </c>
      <c r="L57" s="90" t="str">
        <f>IF(AND(K57=0),"(+0%)",(K57-H57)/H57)</f>
        <v>(+0%)</v>
      </c>
      <c r="M57" s="73"/>
      <c r="N57" s="69">
        <v>0</v>
      </c>
      <c r="O57" s="89" t="str">
        <f>IF(AND(N57=0),"(+0%)",(N57-K57)/K57)</f>
        <v>(+0%)</v>
      </c>
    </row>
    <row r="58" spans="1:15" ht="15">
      <c r="A58" s="9" t="s">
        <v>4</v>
      </c>
      <c r="B58" s="69">
        <f>'[1]Sheet1'!$P$27</f>
        <v>67122.77</v>
      </c>
      <c r="C58" s="89">
        <f>IF(AND(B58=0),"(+0%)",(B58-N51)/N51)</f>
        <v>0.33645445221864784</v>
      </c>
      <c r="D58" s="71"/>
      <c r="E58" s="96">
        <f>'[2]Sheet1'!$D$29</f>
        <v>56307.35</v>
      </c>
      <c r="F58" s="89">
        <f>IF(AND(E58=0),"(+0%)",(E58-B58)/B58)</f>
        <v>-0.1611289283800416</v>
      </c>
      <c r="G58" s="71"/>
      <c r="H58" s="96">
        <f>'[2]Sheet1'!$J$29</f>
        <v>0</v>
      </c>
      <c r="I58" s="89" t="str">
        <f>IF(AND(H58=0),"(+0%)",(H58-E58)/E58)</f>
        <v>(+0%)</v>
      </c>
      <c r="J58" s="71"/>
      <c r="K58" s="96">
        <f>'[2]Sheet1'!$P$29</f>
        <v>0</v>
      </c>
      <c r="L58" s="90" t="str">
        <f>IF(AND(K58=0),"(+0%)",(K58-H58)/H58)</f>
        <v>(+0%)</v>
      </c>
      <c r="M58" s="73"/>
      <c r="N58" s="69">
        <v>0</v>
      </c>
      <c r="O58" s="89" t="str">
        <f>IF(AND(N58=0),"(+0%)",(N58-K58)/K58)</f>
        <v>(+0%)</v>
      </c>
    </row>
    <row r="59" spans="1:15" ht="15">
      <c r="A59" s="9" t="s">
        <v>5</v>
      </c>
      <c r="B59" s="69">
        <f>'[1]Sheet1'!$Q$27</f>
        <v>34509.06</v>
      </c>
      <c r="C59" s="89">
        <f>IF(AND(B59=0),"(+0%)",(B59-N52)/N52)</f>
        <v>-0.03363928588730499</v>
      </c>
      <c r="D59" s="71"/>
      <c r="E59" s="96">
        <f>'[2]Sheet1'!$E$29</f>
        <v>36305.9</v>
      </c>
      <c r="F59" s="89">
        <f>IF(AND(E59=0),"(+0%)",(E59-B59)/B59)</f>
        <v>0.052068645161589565</v>
      </c>
      <c r="G59" s="71"/>
      <c r="H59" s="96">
        <f>'[2]Sheet1'!$K$29</f>
        <v>0</v>
      </c>
      <c r="I59" s="89" t="str">
        <f>IF(AND(H59=0),"(+0%)",(H59-E59)/E59)</f>
        <v>(+0%)</v>
      </c>
      <c r="J59" s="71"/>
      <c r="K59" s="96">
        <f>'[2]Sheet1'!$Q$29</f>
        <v>0</v>
      </c>
      <c r="L59" s="90" t="str">
        <f>IF(AND(K59=0),"(+0%)",(K59-H59)/H59)</f>
        <v>(+0%)</v>
      </c>
      <c r="M59" s="73"/>
      <c r="N59" s="69">
        <v>0</v>
      </c>
      <c r="O59" s="89" t="str">
        <f>IF(AND(N59=0),"(+0%)",(N59-K59)/K59)</f>
        <v>(+0%)</v>
      </c>
    </row>
    <row r="60" spans="1:15" ht="15">
      <c r="A60" s="68" t="s">
        <v>6</v>
      </c>
      <c r="B60" s="91">
        <f>SUM(B56:B59)</f>
        <v>185032.11</v>
      </c>
      <c r="C60" s="88">
        <f>IF((B60=0),"(+0%)",IF((B57=0),((B56-N49)/N49),IF((B58=0),((B56+B57)-(N49+N50))/(N49+N50),IF((B59=0),((B56+B57+B58)-(N49+N50+N51))/(N49+N50+N51),(B60-N53)/N53))))</f>
        <v>0.33427502380726754</v>
      </c>
      <c r="D60" s="76"/>
      <c r="E60" s="91">
        <f>SUM(E56:E59)</f>
        <v>167462.11</v>
      </c>
      <c r="F60" s="88">
        <f>IF((E60=0),"(+0%)",IF((E57=0),((E56-B56)/B56),IF((E58=0),((E56+E57)-(B56+B57))/(B56+B57),IF((E59=0),((E56+E57+E58)-(B56+B57+B58))/(B56+B57+B58),(E60-B60)/B60))))</f>
        <v>-0.09495649160570023</v>
      </c>
      <c r="G60" s="76"/>
      <c r="H60" s="91">
        <f>SUM(H56:H59)</f>
        <v>0</v>
      </c>
      <c r="I60" s="88" t="str">
        <f>IF((H60=0),"(+0%)",IF((H57=0),((H56-E56)/E56),IF((H58=0),((H56+H57)-(E56+E57))/(E56+E57),IF((H59=0),((H56+H57+H58)-(E56+E57+E58))/(E56+E57+E58),(H60-E60)/E60))))</f>
        <v>(+0%)</v>
      </c>
      <c r="J60" s="76"/>
      <c r="K60" s="92">
        <f>SUM(K56:K59)</f>
        <v>0</v>
      </c>
      <c r="L60" s="93" t="str">
        <f>IF((K60=0),"(+0%)",IF((K57=0),((K56-H56)/H56),IF((K58=0),((K56+K57)-(H56+H57))/(H56+H57),IF((K59=0),((K56+K57+K58)-(H56+H57+H58))/(H56+H57+H58),(K60-H60)/H60))))</f>
        <v>(+0%)</v>
      </c>
      <c r="M60" s="79"/>
      <c r="N60" s="91">
        <f>SUM(N56:N59)</f>
        <v>0</v>
      </c>
      <c r="O60" s="94" t="str">
        <f>IF((N60=0),"(+0%)",IF((N57=0),((N56-K56)/K56),IF((N58=0),((N56+N57)-(K56+K57))/(K56+K57),IF((N59=0),((N56+N57+N58)-(K56+K57+K58))/(K56+K57+K58),(N60-K60)/K60))))</f>
        <v>(+0%)</v>
      </c>
    </row>
  </sheetData>
  <sheetProtection/>
  <printOptions/>
  <pageMargins left="0.7" right="0.7" top="0.75" bottom="0.75" header="0.3" footer="0.3"/>
  <pageSetup horizontalDpi="600" verticalDpi="600" orientation="landscape" scale="52" r:id="rId1"/>
  <ignoredErrors>
    <ignoredError sqref="B39 H32 K32 E39 H39 K39 N39 B46 E46 H46 K46 N46 E60 H60 K60 N60" formulaRange="1"/>
  </ignoredErrors>
</worksheet>
</file>

<file path=xl/worksheets/sheet2.xml><?xml version="1.0" encoding="utf-8"?>
<worksheet xmlns="http://schemas.openxmlformats.org/spreadsheetml/2006/main" xmlns:r="http://schemas.openxmlformats.org/officeDocument/2006/relationships">
  <sheetPr>
    <pageSetUpPr fitToPage="1"/>
  </sheetPr>
  <dimension ref="A1:O63"/>
  <sheetViews>
    <sheetView zoomScalePageLayoutView="0" workbookViewId="0" topLeftCell="A35">
      <selection activeCell="K56" sqref="K56"/>
    </sheetView>
  </sheetViews>
  <sheetFormatPr defaultColWidth="9.140625" defaultRowHeight="12.75"/>
  <cols>
    <col min="1" max="1" width="13.140625" style="9" customWidth="1"/>
    <col min="2" max="2" width="13.57421875" style="9" bestFit="1" customWidth="1"/>
    <col min="3" max="3" width="8.8515625" style="9" customWidth="1"/>
    <col min="4" max="4" width="2.8515625" style="9" customWidth="1"/>
    <col min="5" max="5" width="13.57421875" style="9" bestFit="1" customWidth="1"/>
    <col min="6" max="6" width="8.57421875" style="9" bestFit="1" customWidth="1"/>
    <col min="7" max="7" width="2.8515625" style="9" customWidth="1"/>
    <col min="8" max="8" width="13.28125" style="9" customWidth="1"/>
    <col min="9" max="9" width="8.57421875" style="9" bestFit="1" customWidth="1"/>
    <col min="10" max="10" width="2.8515625" style="9" customWidth="1"/>
    <col min="11" max="11" width="13.57421875" style="2" customWidth="1"/>
    <col min="12" max="12" width="9.7109375" style="2" customWidth="1"/>
    <col min="13" max="13" width="2.8515625" style="2" customWidth="1"/>
    <col min="14" max="14" width="13.140625" style="9" customWidth="1"/>
    <col min="15" max="15" width="9.8515625" style="9" bestFit="1" customWidth="1"/>
    <col min="16" max="16384" width="9.140625" style="2" customWidth="1"/>
  </cols>
  <sheetData>
    <row r="1" spans="1:15" s="6" customFormat="1" ht="18">
      <c r="A1" s="4" t="s">
        <v>22</v>
      </c>
      <c r="B1" s="5"/>
      <c r="C1" s="5"/>
      <c r="D1" s="5"/>
      <c r="E1" s="5"/>
      <c r="F1" s="5"/>
      <c r="G1" s="5"/>
      <c r="H1" s="5"/>
      <c r="I1" s="5"/>
      <c r="J1" s="5"/>
      <c r="K1" s="5"/>
      <c r="L1" s="5"/>
      <c r="M1" s="5"/>
      <c r="N1" s="5"/>
      <c r="O1" s="5"/>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110825.76000000001</v>
      </c>
      <c r="F7" s="14"/>
      <c r="G7" s="9"/>
      <c r="H7" s="13">
        <v>133744.54</v>
      </c>
      <c r="I7" s="14">
        <v>0.2068001157853553</v>
      </c>
      <c r="J7" s="9"/>
      <c r="K7" s="13">
        <v>141722.13999999998</v>
      </c>
      <c r="L7" s="14">
        <v>0.0596480424546675</v>
      </c>
      <c r="M7" s="9"/>
      <c r="N7" s="13">
        <v>156364.33</v>
      </c>
      <c r="O7" s="14">
        <v>0.10331617910934737</v>
      </c>
    </row>
    <row r="8" spans="1:15" s="6" customFormat="1" ht="15">
      <c r="A8" s="9" t="s">
        <v>3</v>
      </c>
      <c r="B8" s="13"/>
      <c r="C8" s="14"/>
      <c r="D8" s="9"/>
      <c r="E8" s="13">
        <v>157088.12</v>
      </c>
      <c r="F8" s="14"/>
      <c r="G8" s="9"/>
      <c r="H8" s="13">
        <v>179052.89</v>
      </c>
      <c r="I8" s="14">
        <v>0.13982451378245547</v>
      </c>
      <c r="J8" s="9"/>
      <c r="K8" s="13">
        <v>197760.58999999997</v>
      </c>
      <c r="L8" s="14">
        <v>0.10448141887014475</v>
      </c>
      <c r="M8" s="9"/>
      <c r="N8" s="13">
        <v>225980.8</v>
      </c>
      <c r="O8" s="14">
        <v>0.1426988562281293</v>
      </c>
    </row>
    <row r="9" spans="1:15" s="6" customFormat="1" ht="15">
      <c r="A9" s="9" t="s">
        <v>4</v>
      </c>
      <c r="B9" s="13">
        <v>198342.53000000003</v>
      </c>
      <c r="C9" s="14"/>
      <c r="D9" s="9"/>
      <c r="E9" s="13">
        <v>232413.59999999998</v>
      </c>
      <c r="F9" s="14">
        <v>0.17177894221677995</v>
      </c>
      <c r="G9" s="9"/>
      <c r="H9" s="13">
        <v>255024.49</v>
      </c>
      <c r="I9" s="14">
        <v>0.0972872929983444</v>
      </c>
      <c r="J9" s="9"/>
      <c r="K9" s="13">
        <v>292872.65</v>
      </c>
      <c r="L9" s="14">
        <v>0.14840990369199458</v>
      </c>
      <c r="M9" s="9"/>
      <c r="N9" s="13">
        <v>332368.19</v>
      </c>
      <c r="O9" s="14">
        <v>0.13485567873954762</v>
      </c>
    </row>
    <row r="10" spans="1:15" s="6" customFormat="1" ht="15">
      <c r="A10" s="9" t="s">
        <v>5</v>
      </c>
      <c r="B10" s="13">
        <v>123318.06</v>
      </c>
      <c r="C10" s="14"/>
      <c r="D10" s="9"/>
      <c r="E10" s="13">
        <v>140787.18</v>
      </c>
      <c r="F10" s="14">
        <v>0.14165905626475145</v>
      </c>
      <c r="G10" s="9"/>
      <c r="H10" s="13">
        <v>159323.97</v>
      </c>
      <c r="I10" s="14">
        <v>0.13166532634576536</v>
      </c>
      <c r="J10" s="9"/>
      <c r="K10" s="13">
        <v>174135.69</v>
      </c>
      <c r="L10" s="14">
        <v>0.09296604898810895</v>
      </c>
      <c r="M10" s="9"/>
      <c r="N10" s="13">
        <v>199595.69000000003</v>
      </c>
      <c r="O10" s="14">
        <v>0.14620782218739897</v>
      </c>
    </row>
    <row r="11" spans="1:15" s="6" customFormat="1" ht="15">
      <c r="A11" s="15" t="s">
        <v>6</v>
      </c>
      <c r="B11" s="16">
        <v>321660.59</v>
      </c>
      <c r="C11" s="17"/>
      <c r="D11" s="18"/>
      <c r="E11" s="16">
        <v>641114.6599999999</v>
      </c>
      <c r="F11" s="17">
        <v>0.16023159691400163</v>
      </c>
      <c r="G11" s="18"/>
      <c r="H11" s="16">
        <v>727145.89</v>
      </c>
      <c r="I11" s="19">
        <v>0.13419008387672823</v>
      </c>
      <c r="J11" s="20"/>
      <c r="K11" s="21">
        <v>806491.0700000001</v>
      </c>
      <c r="L11" s="19">
        <v>0.10911865292946929</v>
      </c>
      <c r="M11" s="20"/>
      <c r="N11" s="21">
        <v>914309.0100000001</v>
      </c>
      <c r="O11" s="22">
        <v>0.13368770468841032</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177471</v>
      </c>
      <c r="C14" s="14">
        <v>0.1349839186469191</v>
      </c>
      <c r="D14" s="9"/>
      <c r="E14" s="13">
        <v>162274.97460000002</v>
      </c>
      <c r="F14" s="14">
        <v>-0.08562540020623079</v>
      </c>
      <c r="G14" s="9"/>
      <c r="H14" s="13">
        <v>168459.32</v>
      </c>
      <c r="I14" s="14">
        <v>0.03811028419658733</v>
      </c>
      <c r="J14" s="26"/>
      <c r="K14" s="13">
        <v>169466</v>
      </c>
      <c r="L14" s="14">
        <v>0.005975804722469454</v>
      </c>
      <c r="M14" s="9"/>
      <c r="N14" s="13">
        <v>178611.36</v>
      </c>
      <c r="O14" s="27">
        <f>IF(AND(N14=0),"(+0%)",(N14-K14)/K14)</f>
        <v>0.05396575124213698</v>
      </c>
    </row>
    <row r="15" spans="1:15" s="1" customFormat="1" ht="15">
      <c r="A15" s="9" t="s">
        <v>3</v>
      </c>
      <c r="B15" s="13">
        <v>231292.3</v>
      </c>
      <c r="C15" s="14">
        <v>0.023504209207153882</v>
      </c>
      <c r="D15" s="9"/>
      <c r="E15" s="13">
        <v>242113.67970000004</v>
      </c>
      <c r="F15" s="14">
        <v>0.04678659730566063</v>
      </c>
      <c r="G15" s="9"/>
      <c r="H15" s="13">
        <v>224904.09000000003</v>
      </c>
      <c r="I15" s="14">
        <v>-0.07108061684628557</v>
      </c>
      <c r="J15" s="26"/>
      <c r="K15" s="13">
        <v>237655.41</v>
      </c>
      <c r="L15" s="14">
        <v>0.056696701247184865</v>
      </c>
      <c r="M15" s="9"/>
      <c r="N15" s="13">
        <v>242062.15</v>
      </c>
      <c r="O15" s="27">
        <f>IF(AND(N15=0),"(+0%)",(N15-K15)/K15)</f>
        <v>0.018542561265489352</v>
      </c>
    </row>
    <row r="16" spans="1:15" s="1" customFormat="1" ht="15">
      <c r="A16" s="9" t="s">
        <v>4</v>
      </c>
      <c r="B16" s="13">
        <v>344618.33</v>
      </c>
      <c r="C16" s="14">
        <v>0.03685713726093948</v>
      </c>
      <c r="D16" s="9"/>
      <c r="E16" s="13">
        <v>339843.576</v>
      </c>
      <c r="F16" s="14">
        <v>-0.013855194527812885</v>
      </c>
      <c r="G16" s="9"/>
      <c r="H16" s="13">
        <v>322916.95</v>
      </c>
      <c r="I16" s="14">
        <v>-0.04980710890353858</v>
      </c>
      <c r="J16" s="26"/>
      <c r="K16" s="13">
        <v>351348</v>
      </c>
      <c r="L16" s="14">
        <v>0.08804446468356643</v>
      </c>
      <c r="M16" s="9"/>
      <c r="N16" s="13">
        <v>350485.58999999997</v>
      </c>
      <c r="O16" s="27">
        <f>IF(AND(N16=0),"(+0%)",(N16-K16)/K16)</f>
        <v>-0.002454574951330398</v>
      </c>
    </row>
    <row r="17" spans="1:15" s="1" customFormat="1" ht="15">
      <c r="A17" s="9" t="s">
        <v>5</v>
      </c>
      <c r="B17" s="13">
        <v>186132.41340000002</v>
      </c>
      <c r="C17" s="14">
        <v>-0.06745274209077365</v>
      </c>
      <c r="D17" s="9"/>
      <c r="E17" s="13">
        <v>187324.87</v>
      </c>
      <c r="F17" s="14">
        <v>0.006406496204599127</v>
      </c>
      <c r="G17" s="9"/>
      <c r="H17" s="13">
        <v>180389.07</v>
      </c>
      <c r="I17" s="14">
        <v>-0.03702551615276706</v>
      </c>
      <c r="J17" s="26"/>
      <c r="K17" s="13">
        <v>198374.06000000003</v>
      </c>
      <c r="L17" s="27">
        <v>0.09970110716796765</v>
      </c>
      <c r="M17" s="9"/>
      <c r="N17" s="13">
        <v>201482.17</v>
      </c>
      <c r="O17" s="27">
        <f>IF(AND(N17=0),"(+0%)",(N17-K17)/K17)</f>
        <v>0.01566792553421544</v>
      </c>
    </row>
    <row r="18" spans="1:15" s="1" customFormat="1" ht="15">
      <c r="A18" s="15" t="s">
        <v>6</v>
      </c>
      <c r="B18" s="16">
        <v>939514.0434000001</v>
      </c>
      <c r="C18" s="17">
        <v>0.027567302874987477</v>
      </c>
      <c r="D18" s="18"/>
      <c r="E18" s="16">
        <v>931557.1003</v>
      </c>
      <c r="F18" s="17">
        <v>-0.008469211456600173</v>
      </c>
      <c r="G18" s="18"/>
      <c r="H18" s="16">
        <v>896669.4300000002</v>
      </c>
      <c r="I18" s="17">
        <v>-0.03745091985103716</v>
      </c>
      <c r="J18" s="28"/>
      <c r="K18" s="3">
        <v>956843.4700000001</v>
      </c>
      <c r="L18" s="29">
        <v>0.06710838798195663</v>
      </c>
      <c r="M18" s="18"/>
      <c r="N18" s="16">
        <v>972641.27</v>
      </c>
      <c r="O18" s="31">
        <f>IF((N18=0),"(+0%)",IF((N15=0),((N14-K14)/K14),IF((N16=0),((N14+N15)-(K14+K15))/(K14+K15),IF((N17=0),((N14+N15+N16)-(K14+K15+K16))/(K14+K15+K16),(N18-K18)/K18))))</f>
        <v>0.01651032848664362</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173040.34999999998</v>
      </c>
      <c r="C21" s="27">
        <v>-0.031190681264618384</v>
      </c>
      <c r="D21" s="9"/>
      <c r="E21" s="13">
        <v>184079</v>
      </c>
      <c r="F21" s="27">
        <v>0.06379234669832802</v>
      </c>
      <c r="G21" s="9"/>
      <c r="H21" s="13">
        <v>185668</v>
      </c>
      <c r="I21" s="27">
        <v>0.008632163364642354</v>
      </c>
      <c r="J21" s="9"/>
      <c r="K21" s="13">
        <v>192562.26</v>
      </c>
      <c r="L21" s="27">
        <v>0.037132192946549805</v>
      </c>
      <c r="M21" s="9"/>
      <c r="N21" s="13">
        <v>200117.28</v>
      </c>
      <c r="O21" s="27">
        <f>IF(AND(N21=0),"(+0%)",(N21-K21)/K21)</f>
        <v>0.03923416769204926</v>
      </c>
    </row>
    <row r="22" spans="1:15" s="6" customFormat="1" ht="15">
      <c r="A22" s="9" t="s">
        <v>3</v>
      </c>
      <c r="B22" s="13">
        <v>247491.98</v>
      </c>
      <c r="C22" s="27">
        <v>0.022431553218873815</v>
      </c>
      <c r="D22" s="9"/>
      <c r="E22" s="13">
        <v>253359.45</v>
      </c>
      <c r="F22" s="27">
        <v>0.02370771772079241</v>
      </c>
      <c r="G22" s="9"/>
      <c r="H22" s="13">
        <v>257777.04</v>
      </c>
      <c r="I22" s="27">
        <v>0.017436057743257637</v>
      </c>
      <c r="J22" s="9"/>
      <c r="K22" s="13">
        <v>265540.68</v>
      </c>
      <c r="L22" s="27">
        <v>0.030117655164323343</v>
      </c>
      <c r="M22" s="9"/>
      <c r="N22" s="13">
        <v>281575.33</v>
      </c>
      <c r="O22" s="27">
        <f>IF(AND(N22=0),"(+0%)",(N22-K22)/K22)</f>
        <v>0.060384909762225596</v>
      </c>
    </row>
    <row r="23" spans="1:15" s="6" customFormat="1" ht="15">
      <c r="A23" s="9" t="s">
        <v>4</v>
      </c>
      <c r="B23" s="13">
        <v>362717.04</v>
      </c>
      <c r="C23" s="27">
        <v>0.03489858170773872</v>
      </c>
      <c r="D23" s="9"/>
      <c r="E23" s="13">
        <v>360854.76</v>
      </c>
      <c r="F23" s="27">
        <v>-0.005134250103055456</v>
      </c>
      <c r="G23" s="9"/>
      <c r="H23" s="13">
        <v>353108.24</v>
      </c>
      <c r="I23" s="27">
        <v>-0.021467140962751936</v>
      </c>
      <c r="J23" s="9"/>
      <c r="K23" s="13">
        <v>387240.64</v>
      </c>
      <c r="L23" s="27">
        <v>0.09666271169429529</v>
      </c>
      <c r="M23" s="9"/>
      <c r="N23" s="13">
        <v>365703.4700000001</v>
      </c>
      <c r="O23" s="27">
        <f>IF(AND(N23=0),"(+0%)",(N23-K23)/K23)</f>
        <v>-0.055617018916196206</v>
      </c>
    </row>
    <row r="24" spans="1:15" s="6" customFormat="1" ht="15">
      <c r="A24" s="9" t="s">
        <v>5</v>
      </c>
      <c r="B24" s="13">
        <v>203541.36</v>
      </c>
      <c r="C24" s="27">
        <v>0.010220209559982272</v>
      </c>
      <c r="D24" s="9"/>
      <c r="E24" s="13">
        <v>203825.94</v>
      </c>
      <c r="F24" s="27">
        <v>0.001398143355237561</v>
      </c>
      <c r="G24" s="9"/>
      <c r="H24" s="13">
        <v>208877.41</v>
      </c>
      <c r="I24" s="27">
        <v>0.024783253789973942</v>
      </c>
      <c r="J24" s="9"/>
      <c r="K24" s="13">
        <v>221353.83000000002</v>
      </c>
      <c r="L24" s="27">
        <v>0.05973082488910607</v>
      </c>
      <c r="M24" s="9"/>
      <c r="N24" s="13">
        <v>220467.39999999997</v>
      </c>
      <c r="O24" s="27">
        <f>IF(AND(N24=0),"(+0%)",(N24-K24)/K24)</f>
        <v>-0.004004583973089832</v>
      </c>
    </row>
    <row r="25" spans="1:15" s="6" customFormat="1" ht="15">
      <c r="A25" s="15" t="s">
        <v>6</v>
      </c>
      <c r="B25" s="16">
        <v>986790.7299999999</v>
      </c>
      <c r="C25" s="30">
        <v>0.014547460031178655</v>
      </c>
      <c r="D25" s="18"/>
      <c r="E25" s="16">
        <v>1002119.1499999999</v>
      </c>
      <c r="F25" s="30">
        <v>0.015533607617088219</v>
      </c>
      <c r="G25" s="18"/>
      <c r="H25" s="16">
        <v>1005430.6900000001</v>
      </c>
      <c r="I25" s="30">
        <v>0.0033045371900139358</v>
      </c>
      <c r="J25" s="18"/>
      <c r="K25" s="16">
        <v>1066697.4100000001</v>
      </c>
      <c r="L25" s="30">
        <v>0.06093579657887714</v>
      </c>
      <c r="M25" s="18"/>
      <c r="N25" s="16">
        <v>1067863.48</v>
      </c>
      <c r="O25" s="31">
        <f>IF((N25=0),"(+0%)",IF((N22=0),((N21-K21)/K21),IF((N23=0),((N21+N22)-(K21+K22))/(K21+K22),IF((N24=0),((N21+N22+N23)-(K21+K22+K23))/(K21+K22+K23),(N25-K25)/K25))))</f>
        <v>0.0010931591181043857</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219059.72</v>
      </c>
      <c r="C28" s="27">
        <v>0.09465669331504008</v>
      </c>
      <c r="D28" s="9"/>
      <c r="E28" s="13">
        <v>214435.97000000003</v>
      </c>
      <c r="F28" s="27">
        <v>-0.021107257874701798</v>
      </c>
      <c r="G28" s="9"/>
      <c r="H28" s="13">
        <v>233730.43000000002</v>
      </c>
      <c r="I28" s="27">
        <v>0.08997772155483051</v>
      </c>
      <c r="J28" s="9"/>
      <c r="K28" s="13">
        <v>242715.56</v>
      </c>
      <c r="L28" s="27">
        <v>0.038442277284990126</v>
      </c>
      <c r="M28" s="9"/>
      <c r="N28" s="13">
        <v>268581.54000000004</v>
      </c>
      <c r="O28" s="27">
        <f>IF(AND(N28=0),"(+0%)",(N28-K28)/K28)</f>
        <v>0.10656910500505216</v>
      </c>
    </row>
    <row r="29" spans="1:15" s="6" customFormat="1" ht="15">
      <c r="A29" s="9" t="s">
        <v>3</v>
      </c>
      <c r="B29" s="13">
        <v>299287.85000000003</v>
      </c>
      <c r="C29" s="27">
        <v>0.06290508476008895</v>
      </c>
      <c r="D29" s="9"/>
      <c r="E29" s="13">
        <v>300020.28</v>
      </c>
      <c r="F29" s="27">
        <v>0.0024472426795808548</v>
      </c>
      <c r="G29" s="9"/>
      <c r="H29" s="13">
        <v>300752.9</v>
      </c>
      <c r="I29" s="27">
        <v>0.0024419015941188884</v>
      </c>
      <c r="J29" s="9"/>
      <c r="K29" s="13">
        <v>342713.07</v>
      </c>
      <c r="L29" s="27">
        <v>0.13951709193826553</v>
      </c>
      <c r="M29" s="9"/>
      <c r="N29" s="13">
        <v>370839.29000000004</v>
      </c>
      <c r="O29" s="27">
        <f>IF(AND(N29=0),"(+0%)",(N29-K29)/K29)</f>
        <v>0.08206929487690688</v>
      </c>
    </row>
    <row r="30" spans="1:15" s="6" customFormat="1" ht="15">
      <c r="A30" s="9" t="s">
        <v>4</v>
      </c>
      <c r="B30" s="13">
        <v>412081.19</v>
      </c>
      <c r="C30" s="27">
        <v>0.126817828663206</v>
      </c>
      <c r="D30" s="9"/>
      <c r="E30" s="13">
        <v>422309.0999999999</v>
      </c>
      <c r="F30" s="27">
        <v>0.024820133139296933</v>
      </c>
      <c r="G30" s="9"/>
      <c r="H30" s="13">
        <v>428586.11</v>
      </c>
      <c r="I30" s="27">
        <v>0.0148635442617743</v>
      </c>
      <c r="J30" s="9"/>
      <c r="K30" s="13">
        <v>469829.2100000001</v>
      </c>
      <c r="L30" s="27">
        <v>0.09623060346029434</v>
      </c>
      <c r="M30" s="9"/>
      <c r="N30" s="13">
        <v>515440.63999999996</v>
      </c>
      <c r="O30" s="27">
        <f>IF(AND(N30=0),"(+0%)",(N30-K30)/K30)</f>
        <v>0.09708087328159071</v>
      </c>
    </row>
    <row r="31" spans="1:15" s="6" customFormat="1" ht="15">
      <c r="A31" s="9" t="s">
        <v>5</v>
      </c>
      <c r="B31" s="13">
        <v>234757.46000000002</v>
      </c>
      <c r="C31" s="27">
        <v>0.0648171112826661</v>
      </c>
      <c r="D31" s="9"/>
      <c r="E31" s="13">
        <v>241251.83</v>
      </c>
      <c r="F31" s="27">
        <v>0.0276641687978732</v>
      </c>
      <c r="G31" s="9"/>
      <c r="H31" s="13">
        <v>261136.70999999996</v>
      </c>
      <c r="I31" s="27">
        <v>0.08242374783229614</v>
      </c>
      <c r="J31" s="9"/>
      <c r="K31" s="13">
        <v>270971.39999999997</v>
      </c>
      <c r="L31" s="27">
        <v>0.037661077984784304</v>
      </c>
      <c r="M31" s="9"/>
      <c r="N31" s="13">
        <v>307399.47000000003</v>
      </c>
      <c r="O31" s="27">
        <f>IF(AND(N31=0),"(+0%)",(N31-K31)/K31)</f>
        <v>0.13443511012601356</v>
      </c>
    </row>
    <row r="32" spans="1:15" s="6" customFormat="1" ht="15">
      <c r="A32" s="15" t="s">
        <v>6</v>
      </c>
      <c r="B32" s="16">
        <v>1165186.22</v>
      </c>
      <c r="C32" s="30">
        <v>0.09113781098685012</v>
      </c>
      <c r="D32" s="18"/>
      <c r="E32" s="16">
        <v>1178017.18</v>
      </c>
      <c r="F32" s="30">
        <v>0.011011939361933034</v>
      </c>
      <c r="G32" s="18"/>
      <c r="H32" s="16">
        <v>1224206.15</v>
      </c>
      <c r="I32" s="30">
        <v>0.039209080125639575</v>
      </c>
      <c r="J32" s="18"/>
      <c r="K32" s="16">
        <v>1326229.24</v>
      </c>
      <c r="L32" s="30">
        <v>0.08333816163233626</v>
      </c>
      <c r="M32" s="18"/>
      <c r="N32" s="16">
        <v>1462260.94</v>
      </c>
      <c r="O32" s="31">
        <f>IF((N32=0),"(+0%)",IF((N29=0),((N28-K28)/K28),IF((N30=0),((N28+N29)-(K28+K29))/(K28+K29),IF((N31=0),((N28+N29+N30)-(K28+K29+K30))/(K28+K29+K30),(N32-K32)/K32))))</f>
        <v>0.10257027661371722</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285841.74999999994</v>
      </c>
      <c r="C35" s="27">
        <v>0.06426431987842464</v>
      </c>
      <c r="D35" s="9"/>
      <c r="E35" s="13">
        <v>346090.5</v>
      </c>
      <c r="F35" s="27">
        <v>0.21077659229276363</v>
      </c>
      <c r="G35" s="9"/>
      <c r="H35" s="13">
        <v>339755.37</v>
      </c>
      <c r="I35" s="27">
        <v>-0.018304836451737347</v>
      </c>
      <c r="J35" s="9"/>
      <c r="K35" s="13">
        <v>345552.73000000004</v>
      </c>
      <c r="L35" s="27">
        <v>0.017063335893705064</v>
      </c>
      <c r="M35" s="2"/>
      <c r="N35" s="13">
        <v>385052.2299999999</v>
      </c>
      <c r="O35" s="27">
        <f>IF(AND(N35=0),"(+0%)",(N35-K35)/K35)</f>
        <v>0.11430816940731413</v>
      </c>
    </row>
    <row r="36" spans="1:15" s="1" customFormat="1" ht="15">
      <c r="A36" s="9" t="s">
        <v>3</v>
      </c>
      <c r="B36" s="13">
        <v>398910.19</v>
      </c>
      <c r="C36" s="27">
        <v>0.07569559309640563</v>
      </c>
      <c r="D36" s="9"/>
      <c r="E36" s="13">
        <v>469701.94000000006</v>
      </c>
      <c r="F36" s="27">
        <v>0.1774628770450814</v>
      </c>
      <c r="G36" s="9"/>
      <c r="H36" s="13">
        <v>443805.2299999999</v>
      </c>
      <c r="I36" s="27">
        <v>-0.05513434753963361</v>
      </c>
      <c r="J36" s="9"/>
      <c r="K36" s="13">
        <v>460108.16000000003</v>
      </c>
      <c r="L36" s="27">
        <v>0.03673442514411133</v>
      </c>
      <c r="M36" s="2"/>
      <c r="N36" s="13">
        <v>499363.74000000005</v>
      </c>
      <c r="O36" s="27">
        <f>IF(AND(N36=0),"(+0%)",(N36-K36)/K36)</f>
        <v>0.0853181564960726</v>
      </c>
    </row>
    <row r="37" spans="1:15" s="1" customFormat="1" ht="15">
      <c r="A37" s="9" t="s">
        <v>4</v>
      </c>
      <c r="B37" s="13">
        <v>575778.61</v>
      </c>
      <c r="C37" s="27">
        <v>0.11706094808511808</v>
      </c>
      <c r="D37" s="9"/>
      <c r="E37" s="13">
        <v>603532.9199999999</v>
      </c>
      <c r="F37" s="27">
        <v>0.04820309319931135</v>
      </c>
      <c r="G37" s="9"/>
      <c r="H37" s="13">
        <v>578850.6699999999</v>
      </c>
      <c r="I37" s="27">
        <v>-0.040896277869979326</v>
      </c>
      <c r="J37" s="9"/>
      <c r="K37" s="13">
        <v>674412.1699999999</v>
      </c>
      <c r="L37" s="27">
        <v>0.1650883465333123</v>
      </c>
      <c r="M37" s="2"/>
      <c r="N37" s="13">
        <v>729492.5299999999</v>
      </c>
      <c r="O37" s="27">
        <f>IF(AND(N37=0),"(+0%)",(N37-K37)/K37)</f>
        <v>0.08167165785279348</v>
      </c>
    </row>
    <row r="38" spans="1:15" s="1" customFormat="1" ht="15">
      <c r="A38" s="9" t="s">
        <v>5</v>
      </c>
      <c r="B38" s="13">
        <v>381230.75999999995</v>
      </c>
      <c r="C38" s="27">
        <v>0.2401802774741281</v>
      </c>
      <c r="D38" s="9"/>
      <c r="E38" s="13">
        <v>374116.57</v>
      </c>
      <c r="F38" s="27">
        <v>-0.018661112235539297</v>
      </c>
      <c r="G38" s="9"/>
      <c r="H38" s="13">
        <v>347331.17999999993</v>
      </c>
      <c r="I38" s="27">
        <v>-0.07159637436000248</v>
      </c>
      <c r="J38" s="9"/>
      <c r="K38" s="13">
        <v>405417.5</v>
      </c>
      <c r="L38" s="27">
        <v>0.1672361231721266</v>
      </c>
      <c r="M38" s="2"/>
      <c r="N38" s="13">
        <v>442801.7200000001</v>
      </c>
      <c r="O38" s="27">
        <f>IF(AND(N38=0),"(+0%)",(N38-K38)/K38)</f>
        <v>0.09221165835219271</v>
      </c>
    </row>
    <row r="39" spans="1:15" s="1" customFormat="1" ht="15">
      <c r="A39" s="15" t="s">
        <v>6</v>
      </c>
      <c r="B39" s="16">
        <v>1641761.3099999998</v>
      </c>
      <c r="C39" s="29">
        <v>0.12275536129686941</v>
      </c>
      <c r="D39" s="18"/>
      <c r="E39" s="16">
        <v>1793441.93</v>
      </c>
      <c r="F39" s="29">
        <v>0.09238896000052536</v>
      </c>
      <c r="G39" s="18"/>
      <c r="H39" s="16">
        <v>1709742.4499999997</v>
      </c>
      <c r="I39" s="29">
        <v>-0.04666974636864892</v>
      </c>
      <c r="J39" s="18"/>
      <c r="K39" s="16">
        <v>1885490.56</v>
      </c>
      <c r="L39" s="29">
        <v>0.10279215445577804</v>
      </c>
      <c r="M39" s="18"/>
      <c r="N39" s="16">
        <v>2056710.2200000002</v>
      </c>
      <c r="O39" s="34">
        <f>IF((N39=0),"(+0%)",IF((N36=0),((N35-K35)/K35),IF((N37=0),((N35+N36)-(K35+K36))/(K35+K36),IF((N38=0),((N35+N36+N37)-(K35+K36+K37))/(K35+K36+K37),(N39-K39)/K39))))</f>
        <v>0.09080907835465384</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418915.68</v>
      </c>
      <c r="C42" s="27">
        <v>0.0879450821515826</v>
      </c>
      <c r="D42" s="9"/>
      <c r="E42" s="13">
        <v>411709.9699999999</v>
      </c>
      <c r="F42" s="27">
        <v>-0.01720086008716618</v>
      </c>
      <c r="G42" s="9"/>
      <c r="H42" s="13">
        <v>426629.61</v>
      </c>
      <c r="I42" s="27">
        <v>0.03623822857629626</v>
      </c>
      <c r="J42" s="9"/>
      <c r="K42" s="13">
        <v>430600.51000000007</v>
      </c>
      <c r="L42" s="27">
        <v>0.009307605255059727</v>
      </c>
      <c r="M42" s="9"/>
      <c r="N42" s="13">
        <v>438311.50999999995</v>
      </c>
      <c r="O42" s="27">
        <v>0.017907549621805796</v>
      </c>
    </row>
    <row r="43" spans="1:15" s="6" customFormat="1" ht="15">
      <c r="A43" s="9" t="s">
        <v>3</v>
      </c>
      <c r="B43" s="13">
        <v>568344.96</v>
      </c>
      <c r="C43" s="27">
        <v>0.13813822365236192</v>
      </c>
      <c r="D43" s="9"/>
      <c r="E43" s="13">
        <v>559544.3300000001</v>
      </c>
      <c r="F43" s="27">
        <v>-0.015484662694994055</v>
      </c>
      <c r="G43" s="9"/>
      <c r="H43" s="13">
        <v>574068.7</v>
      </c>
      <c r="I43" s="27">
        <v>0.025957496522214563</v>
      </c>
      <c r="J43" s="9"/>
      <c r="K43" s="13">
        <v>551885.58</v>
      </c>
      <c r="L43" s="27">
        <v>-0.03864192560925199</v>
      </c>
      <c r="M43" s="9"/>
      <c r="N43" s="13">
        <v>569542.5999999999</v>
      </c>
      <c r="O43" s="27">
        <v>0.03199398686952448</v>
      </c>
    </row>
    <row r="44" spans="1:15" s="6" customFormat="1" ht="15">
      <c r="A44" s="9" t="s">
        <v>4</v>
      </c>
      <c r="B44" s="13">
        <v>782392.07</v>
      </c>
      <c r="C44" s="27">
        <v>0.07251553350381812</v>
      </c>
      <c r="D44" s="9"/>
      <c r="E44" s="13">
        <v>747796.8700000001</v>
      </c>
      <c r="F44" s="27">
        <v>-0.04421721707889989</v>
      </c>
      <c r="G44" s="9"/>
      <c r="H44" s="13">
        <v>765594.6799999999</v>
      </c>
      <c r="I44" s="27">
        <v>0.023800326952424688</v>
      </c>
      <c r="J44" s="9"/>
      <c r="K44" s="13">
        <v>744394.95</v>
      </c>
      <c r="L44" s="27">
        <v>-0.02769053985589344</v>
      </c>
      <c r="M44" s="9"/>
      <c r="N44" s="13">
        <v>757565.3200000001</v>
      </c>
      <c r="O44" s="27">
        <v>0.017692718092727676</v>
      </c>
    </row>
    <row r="45" spans="1:15" s="6" customFormat="1" ht="15">
      <c r="A45" s="9" t="s">
        <v>5</v>
      </c>
      <c r="B45" s="13">
        <v>474842.11999999994</v>
      </c>
      <c r="C45" s="27">
        <v>0.07235834585285676</v>
      </c>
      <c r="D45" s="9"/>
      <c r="E45" s="13">
        <v>445792.49000000005</v>
      </c>
      <c r="F45" s="27">
        <v>-0.061177449885869206</v>
      </c>
      <c r="G45" s="9"/>
      <c r="H45" s="13">
        <v>472544.17000000004</v>
      </c>
      <c r="I45" s="27">
        <v>0.06000926574604249</v>
      </c>
      <c r="J45" s="9"/>
      <c r="K45" s="13">
        <v>444090.87000000005</v>
      </c>
      <c r="L45" s="27">
        <v>-0.06021299553859692</v>
      </c>
      <c r="M45" s="9"/>
      <c r="N45" s="60">
        <v>423406.6400000001</v>
      </c>
      <c r="O45" s="27">
        <v>-0.046576571141847566</v>
      </c>
    </row>
    <row r="46" spans="1:15" s="6" customFormat="1" ht="15">
      <c r="A46" s="15" t="s">
        <v>6</v>
      </c>
      <c r="B46" s="16">
        <v>2244494.83</v>
      </c>
      <c r="C46" s="30">
        <v>0.09130338740671004</v>
      </c>
      <c r="D46" s="18"/>
      <c r="E46" s="16">
        <v>2164843.66</v>
      </c>
      <c r="F46" s="30">
        <v>-0.03548734839366947</v>
      </c>
      <c r="G46" s="18"/>
      <c r="H46" s="16">
        <v>2238837.1599999997</v>
      </c>
      <c r="I46" s="30">
        <v>0.034179604452360096</v>
      </c>
      <c r="J46" s="18"/>
      <c r="K46" s="16">
        <v>2170971.91</v>
      </c>
      <c r="L46" s="30">
        <v>-0.030312722699313933</v>
      </c>
      <c r="M46" s="18"/>
      <c r="N46" s="16">
        <v>2188826.07</v>
      </c>
      <c r="O46" s="31">
        <v>0.008224040079818298</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87">
        <v>456452.81</v>
      </c>
      <c r="C49" s="89">
        <v>0.041389056837681605</v>
      </c>
      <c r="D49" s="71"/>
      <c r="E49" s="87">
        <v>440477.25000000006</v>
      </c>
      <c r="F49" s="89">
        <v>-0.03499936828080857</v>
      </c>
      <c r="G49" s="71"/>
      <c r="H49" s="87">
        <v>438565.95</v>
      </c>
      <c r="I49" s="89">
        <v>-0.004339157130135657</v>
      </c>
      <c r="J49" s="71"/>
      <c r="K49" s="69">
        <f>'[1]Sheet1'!$B$9</f>
        <v>397836.62999999995</v>
      </c>
      <c r="L49" s="72">
        <f>IF(AND(K49=0),"(+0%)",(K49-H49)/H49)</f>
        <v>-0.09286931646198265</v>
      </c>
      <c r="M49" s="73"/>
      <c r="N49" s="69">
        <f>'[1]Sheet1'!$H$9</f>
        <v>367002.62999999995</v>
      </c>
      <c r="O49" s="70">
        <f>IF(AND(N49=0),"(+0%)",(N49-K49)/K49)</f>
        <v>-0.07750417552048941</v>
      </c>
    </row>
    <row r="50" spans="1:15" s="1" customFormat="1" ht="15">
      <c r="A50" s="9" t="s">
        <v>3</v>
      </c>
      <c r="B50" s="87">
        <v>574350.7600000001</v>
      </c>
      <c r="C50" s="89">
        <v>0.008442142870437201</v>
      </c>
      <c r="D50" s="71"/>
      <c r="E50" s="87">
        <v>577095.0600000002</v>
      </c>
      <c r="F50" s="89">
        <v>0.004778090656657346</v>
      </c>
      <c r="G50" s="71"/>
      <c r="H50" s="87">
        <v>626063.79</v>
      </c>
      <c r="I50" s="89">
        <v>0.08485383673185463</v>
      </c>
      <c r="J50" s="71"/>
      <c r="K50" s="69">
        <f>'[1]Sheet1'!$C$9</f>
        <v>291841.24000000005</v>
      </c>
      <c r="L50" s="72">
        <f>IF(AND(K50=0),"(+0%)",(K50-H50)/H50)</f>
        <v>-0.5338474374951472</v>
      </c>
      <c r="M50" s="73"/>
      <c r="N50" s="69">
        <f>'[1]Sheet1'!$I$9</f>
        <v>654346.37</v>
      </c>
      <c r="O50" s="70">
        <f>IF(AND(N50=0),"(+0%)",(N50-K50)/K50)</f>
        <v>1.242131269727335</v>
      </c>
    </row>
    <row r="51" spans="1:15" s="1" customFormat="1" ht="15">
      <c r="A51" s="9" t="s">
        <v>4</v>
      </c>
      <c r="B51" s="87">
        <v>769502.87</v>
      </c>
      <c r="C51" s="89">
        <v>0.015757783104432405</v>
      </c>
      <c r="D51" s="71"/>
      <c r="E51" s="87">
        <v>792640.7999999999</v>
      </c>
      <c r="F51" s="89">
        <v>0.030068672778309373</v>
      </c>
      <c r="G51" s="71"/>
      <c r="H51" s="87">
        <v>826868.37</v>
      </c>
      <c r="I51" s="89">
        <v>0.04318169087435326</v>
      </c>
      <c r="J51" s="71"/>
      <c r="K51" s="69">
        <f>'[1]Sheet1'!$D$9</f>
        <v>521058.19</v>
      </c>
      <c r="L51" s="72">
        <f>IF(AND(K51=0),"(+0%)",(K51-H51)/H51)</f>
        <v>-0.3698414295373277</v>
      </c>
      <c r="M51" s="73"/>
      <c r="N51" s="69">
        <f>'[1]Sheet1'!$J$9</f>
        <v>952561.63</v>
      </c>
      <c r="O51" s="70">
        <f>IF(AND(N51=0),"(+0%)",(N51-K51)/K51)</f>
        <v>0.8281290809381577</v>
      </c>
    </row>
    <row r="52" spans="1:15" s="1" customFormat="1" ht="15">
      <c r="A52" s="9" t="s">
        <v>5</v>
      </c>
      <c r="B52" s="87">
        <v>433235.35000000015</v>
      </c>
      <c r="C52" s="89">
        <v>0.02321340543927246</v>
      </c>
      <c r="D52" s="71"/>
      <c r="E52" s="87">
        <v>469598.2699999999</v>
      </c>
      <c r="F52" s="89">
        <v>0.08393340940437971</v>
      </c>
      <c r="G52" s="71"/>
      <c r="H52" s="87">
        <v>487960.86000000004</v>
      </c>
      <c r="I52" s="89">
        <v>0.0391027633044733</v>
      </c>
      <c r="J52" s="71"/>
      <c r="K52" s="69">
        <f>'[1]Sheet1'!$E$9</f>
        <v>368339.12000000005</v>
      </c>
      <c r="L52" s="72">
        <f>IF(AND(K52=0),"(+0%)",(K52-H52)/H52)</f>
        <v>-0.24514617832258098</v>
      </c>
      <c r="M52" s="73"/>
      <c r="N52" s="69">
        <f>'[1]Sheet1'!$K$9</f>
        <v>575733.37</v>
      </c>
      <c r="O52" s="70">
        <f>IF(AND(N52=0),"(+0%)",(N52-K52)/K52)</f>
        <v>0.5630524664336493</v>
      </c>
    </row>
    <row r="53" spans="1:15" s="1" customFormat="1" ht="15">
      <c r="A53" s="68" t="s">
        <v>6</v>
      </c>
      <c r="B53" s="91">
        <v>2233541.79</v>
      </c>
      <c r="C53" s="88">
        <v>0.02042908781692289</v>
      </c>
      <c r="D53" s="76"/>
      <c r="E53" s="91">
        <v>2279811.3800000004</v>
      </c>
      <c r="F53" s="88">
        <v>0.020715793278262465</v>
      </c>
      <c r="G53" s="76"/>
      <c r="H53" s="91">
        <v>2379458.9699999997</v>
      </c>
      <c r="I53" s="88">
        <v>0.043708699269673516</v>
      </c>
      <c r="J53" s="76"/>
      <c r="K53" s="77">
        <f>SUM(K49:K52)</f>
        <v>1579075.1800000002</v>
      </c>
      <c r="L53" s="78">
        <f>IF((K53=0),"(+0%)",IF((K50=0),((K49-H49)/H49),IF((K51=0),((K49+K50)-(H49+H50))/(H49+H50),IF((K52=0),((K49+K50+K51)-(H49+H50+H51))/(H49+H50+H51),(K53-H53)/H53))))</f>
        <v>-0.33637217539414</v>
      </c>
      <c r="M53" s="79"/>
      <c r="N53" s="74">
        <f>SUM(N49:N52)</f>
        <v>2549644</v>
      </c>
      <c r="O53" s="80">
        <f>IF((N53=0),"(+0%)",IF((N50=0),((N49-K49)/K49),IF((N51=0),((N49+N50)-(K49+K50))/(K49+K50),IF((N52=0),((N49+N50+N51)-(K49+K50+K51))/(K49+K50+K51),(N53-K53)/K53))))</f>
        <v>0.6146438322208317</v>
      </c>
    </row>
    <row r="54" spans="1:15" s="1" customFormat="1" ht="15">
      <c r="A54" s="9"/>
      <c r="B54" s="9"/>
      <c r="C54" s="9"/>
      <c r="D54" s="9"/>
      <c r="E54" s="9"/>
      <c r="F54" s="9"/>
      <c r="G54" s="9"/>
      <c r="H54" s="9"/>
      <c r="I54" s="9"/>
      <c r="J54" s="9"/>
      <c r="K54" s="2"/>
      <c r="L54" s="2"/>
      <c r="M54" s="2"/>
      <c r="N54" s="9"/>
      <c r="O54" s="9"/>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'[1]Sheet1'!$N$9</f>
        <v>565420.3</v>
      </c>
      <c r="C56" s="70">
        <f>IF(AND(B56=0),"(+0%)",(B56-N49)/N49)</f>
        <v>0.5406437278119781</v>
      </c>
      <c r="D56" s="71"/>
      <c r="E56" s="96">
        <f>'[2]Sheet1'!$B$9</f>
        <v>614380.4199999999</v>
      </c>
      <c r="F56" s="70">
        <f>IF(AND(E56=0),"(+0%)",(E56-B56)/B56)</f>
        <v>0.08659066538643886</v>
      </c>
      <c r="G56" s="71"/>
      <c r="H56" s="96">
        <f>'[2]Sheet1'!$H$9</f>
        <v>0</v>
      </c>
      <c r="I56" s="70" t="str">
        <f>IF(AND(H56=0),"(+0%)",(H56-E56)/E56)</f>
        <v>(+0%)</v>
      </c>
      <c r="J56" s="71"/>
      <c r="K56" s="96">
        <f>'[2]Sheet1'!$N$9</f>
        <v>0</v>
      </c>
      <c r="L56" s="72" t="str">
        <f>IF(AND(K56=0),"(+0%)",(K56-H56)/H56)</f>
        <v>(+0%)</v>
      </c>
      <c r="M56" s="73"/>
      <c r="N56" s="69">
        <v>0</v>
      </c>
      <c r="O56" s="70" t="str">
        <f>IF(AND(N56=0),"(+0%)",(N56-K56)/K56)</f>
        <v>(+0%)</v>
      </c>
    </row>
    <row r="57" spans="1:15" s="1" customFormat="1" ht="15">
      <c r="A57" s="9" t="s">
        <v>3</v>
      </c>
      <c r="B57" s="69">
        <f>'[1]Sheet1'!$O$9</f>
        <v>823936.87</v>
      </c>
      <c r="C57" s="70">
        <f>IF(AND(B57=0),"(+0%)",(B57-N50)/N50)</f>
        <v>0.25917542722824305</v>
      </c>
      <c r="D57" s="71"/>
      <c r="E57" s="96">
        <f>'[2]Sheet1'!$C$9</f>
        <v>829299.61</v>
      </c>
      <c r="F57" s="70">
        <f>IF(AND(E57=0),"(+0%)",(E57-B57)/B57)</f>
        <v>0.00650867826803283</v>
      </c>
      <c r="G57" s="71"/>
      <c r="H57" s="96">
        <f>'[2]Sheet1'!$I$9</f>
        <v>0</v>
      </c>
      <c r="I57" s="70" t="str">
        <f>IF(AND(H57=0),"(+0%)",(H57-E57)/E57)</f>
        <v>(+0%)</v>
      </c>
      <c r="J57" s="71"/>
      <c r="K57" s="96">
        <f>'[2]Sheet1'!$O$9</f>
        <v>0</v>
      </c>
      <c r="L57" s="72" t="str">
        <f>IF(AND(K57=0),"(+0%)",(K57-H57)/H57)</f>
        <v>(+0%)</v>
      </c>
      <c r="M57" s="73"/>
      <c r="N57" s="69">
        <v>0</v>
      </c>
      <c r="O57" s="70" t="str">
        <f>IF(AND(N57=0),"(+0%)",(N57-K57)/K57)</f>
        <v>(+0%)</v>
      </c>
    </row>
    <row r="58" spans="1:15" s="1" customFormat="1" ht="15">
      <c r="A58" s="9" t="s">
        <v>4</v>
      </c>
      <c r="B58" s="69">
        <f>'[1]Sheet1'!$P$9</f>
        <v>1184321.8699999999</v>
      </c>
      <c r="C58" s="70">
        <f>IF(AND(B58=0),"(+0%)",(B58-N51)/N51)</f>
        <v>0.24330209479464324</v>
      </c>
      <c r="D58" s="71"/>
      <c r="E58" s="96">
        <f>'[2]Sheet1'!$D$9</f>
        <v>1153125.9000000001</v>
      </c>
      <c r="F58" s="70">
        <f>IF(AND(E58=0),"(+0%)",(E58-B58)/B58)</f>
        <v>-0.026340786901114764</v>
      </c>
      <c r="G58" s="71"/>
      <c r="H58" s="96">
        <f>'[2]Sheet1'!$J$9</f>
        <v>0</v>
      </c>
      <c r="I58" s="70" t="str">
        <f>IF(AND(H58=0),"(+0%)",(H58-E58)/E58)</f>
        <v>(+0%)</v>
      </c>
      <c r="J58" s="71"/>
      <c r="K58" s="96">
        <f>'[2]Sheet1'!$P$9</f>
        <v>0</v>
      </c>
      <c r="L58" s="72" t="str">
        <f>IF(AND(K58=0),"(+0%)",(K58-H58)/H58)</f>
        <v>(+0%)</v>
      </c>
      <c r="M58" s="73"/>
      <c r="N58" s="69">
        <v>0</v>
      </c>
      <c r="O58" s="70" t="str">
        <f>IF(AND(N58=0),"(+0%)",(N58-K58)/K58)</f>
        <v>(+0%)</v>
      </c>
    </row>
    <row r="59" spans="1:15" s="1" customFormat="1" ht="15">
      <c r="A59" s="9" t="s">
        <v>5</v>
      </c>
      <c r="B59" s="69">
        <f>'[1]Sheet1'!$Q$9</f>
        <v>605051.0000000001</v>
      </c>
      <c r="C59" s="70">
        <f>IF(AND(B59=0),"(+0%)",(B59-N52)/N52)</f>
        <v>0.05092223506169205</v>
      </c>
      <c r="D59" s="71"/>
      <c r="E59" s="96">
        <f>'[2]Sheet1'!$E$9</f>
        <v>652605.82</v>
      </c>
      <c r="F59" s="70">
        <f>IF(AND(E59=0),"(+0%)",(E59-B59)/B59)</f>
        <v>0.07859638278426087</v>
      </c>
      <c r="G59" s="71"/>
      <c r="H59" s="96">
        <f>'[2]Sheet1'!$K$9</f>
        <v>0</v>
      </c>
      <c r="I59" s="70" t="str">
        <f>IF(AND(H59=0),"(+0%)",(H59-E59)/E59)</f>
        <v>(+0%)</v>
      </c>
      <c r="J59" s="71"/>
      <c r="K59" s="96">
        <f>'[2]Sheet1'!$Q$9</f>
        <v>0</v>
      </c>
      <c r="L59" s="72" t="str">
        <f>IF(AND(K59=0),"(+0%)",(K59-H59)/H59)</f>
        <v>(+0%)</v>
      </c>
      <c r="M59" s="73"/>
      <c r="N59" s="69">
        <v>0</v>
      </c>
      <c r="O59" s="70" t="str">
        <f>IF(AND(N59=0),"(+0%)",(N59-K59)/K59)</f>
        <v>(+0%)</v>
      </c>
    </row>
    <row r="60" spans="1:15" s="1" customFormat="1" ht="15">
      <c r="A60" s="68" t="s">
        <v>6</v>
      </c>
      <c r="B60" s="74">
        <f>SUM(B56:B59)</f>
        <v>3178730.04</v>
      </c>
      <c r="C60" s="75">
        <f>IF((B60=0),"(+0%)",IF((B57=0),((B56-N49)/N49),IF((B58=0),((B56+B57)-(N49+N50))/(N49+N50),IF((B59=0),((B56+B57+B58)-(N49+N50+N51))/(N49+N50+N51),(B60-N53)/N53))))</f>
        <v>0.24673485396392597</v>
      </c>
      <c r="D60" s="76"/>
      <c r="E60" s="74">
        <f>SUM(E56:E59)</f>
        <v>3249411.7499999995</v>
      </c>
      <c r="F60" s="75">
        <f>IF((E60=0),"(+0%)",IF((E57=0),((E56-B56)/B56),IF((E58=0),((E56+E57)-(B56+B57))/(B56+B57),IF((E59=0),((E56+E57+E58)-(B56+B57+B58))/(B56+B57+B58),(E60-B60)/B60))))</f>
        <v>0.022235832898851483</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row r="61" spans="1:15" s="1" customFormat="1" ht="15">
      <c r="A61" s="9"/>
      <c r="B61" s="9"/>
      <c r="C61" s="9"/>
      <c r="D61" s="9"/>
      <c r="E61" s="9"/>
      <c r="F61" s="9"/>
      <c r="G61" s="9"/>
      <c r="H61" s="9"/>
      <c r="I61" s="9"/>
      <c r="J61" s="9"/>
      <c r="K61" s="2"/>
      <c r="L61" s="2"/>
      <c r="M61" s="2"/>
      <c r="N61" s="9"/>
      <c r="O61" s="9"/>
    </row>
    <row r="62" spans="1:15" s="1" customFormat="1" ht="15">
      <c r="A62" s="9"/>
      <c r="B62" s="9"/>
      <c r="C62" s="9"/>
      <c r="D62" s="9"/>
      <c r="E62" s="9"/>
      <c r="F62" s="9"/>
      <c r="G62" s="9"/>
      <c r="H62" s="9"/>
      <c r="I62" s="9"/>
      <c r="J62" s="9"/>
      <c r="K62" s="2"/>
      <c r="L62" s="2"/>
      <c r="M62" s="2"/>
      <c r="N62" s="9"/>
      <c r="O62" s="9"/>
    </row>
    <row r="63" spans="1:15" s="1" customFormat="1" ht="15">
      <c r="A63" s="9"/>
      <c r="B63" s="9"/>
      <c r="C63" s="9"/>
      <c r="D63" s="9"/>
      <c r="E63" s="9"/>
      <c r="F63" s="9"/>
      <c r="G63" s="9"/>
      <c r="H63" s="9"/>
      <c r="I63" s="9"/>
      <c r="J63" s="9"/>
      <c r="K63" s="2"/>
      <c r="L63" s="2"/>
      <c r="M63" s="2"/>
      <c r="N63" s="9"/>
      <c r="O63" s="9"/>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20.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4">
      <selection activeCell="K56" sqref="K56"/>
    </sheetView>
  </sheetViews>
  <sheetFormatPr defaultColWidth="9.140625" defaultRowHeight="12.75"/>
  <cols>
    <col min="1" max="1" width="13.140625" style="9" customWidth="1"/>
    <col min="2" max="2" width="12.7109375" style="9" bestFit="1" customWidth="1"/>
    <col min="3" max="3" width="8.8515625" style="9" customWidth="1"/>
    <col min="4" max="4" width="4.8515625" style="9" customWidth="1"/>
    <col min="5" max="5" width="13.28125" style="9" customWidth="1"/>
    <col min="6" max="6" width="9.7109375" style="9" customWidth="1"/>
    <col min="7" max="7" width="2.8515625" style="9" customWidth="1"/>
    <col min="8" max="8" width="13.57421875" style="9" bestFit="1" customWidth="1"/>
    <col min="9" max="9" width="8.57421875" style="9" bestFit="1" customWidth="1"/>
    <col min="10" max="10" width="4.140625" style="9" customWidth="1"/>
    <col min="11" max="11" width="13.57421875" style="2" bestFit="1" customWidth="1"/>
    <col min="12" max="12" width="8.57421875" style="2" bestFit="1" customWidth="1"/>
    <col min="13" max="13" width="3.140625" style="2" customWidth="1"/>
    <col min="14" max="14" width="13.57421875" style="9" bestFit="1" customWidth="1"/>
    <col min="15" max="15" width="10.421875" style="9" customWidth="1"/>
    <col min="16" max="16384" width="9.140625" style="2" customWidth="1"/>
  </cols>
  <sheetData>
    <row r="1" spans="1:15" s="32" customFormat="1" ht="18">
      <c r="A1" s="4" t="s">
        <v>14</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52068</v>
      </c>
      <c r="F7" s="14"/>
      <c r="G7" s="9"/>
      <c r="H7" s="13">
        <v>60712</v>
      </c>
      <c r="I7" s="14">
        <v>0.16601367442575093</v>
      </c>
      <c r="J7" s="9"/>
      <c r="K7" s="13">
        <v>57947</v>
      </c>
      <c r="L7" s="14">
        <v>-0.045542891026485705</v>
      </c>
      <c r="M7" s="9"/>
      <c r="N7" s="13">
        <v>66288</v>
      </c>
      <c r="O7" s="14">
        <f>(N7-K7)/K7</f>
        <v>0.14394187792292956</v>
      </c>
    </row>
    <row r="8" spans="1:15" s="6" customFormat="1" ht="15">
      <c r="A8" s="9" t="s">
        <v>3</v>
      </c>
      <c r="B8" s="13"/>
      <c r="C8" s="14"/>
      <c r="D8" s="9"/>
      <c r="E8" s="13">
        <v>69069</v>
      </c>
      <c r="F8" s="14"/>
      <c r="G8" s="9"/>
      <c r="H8" s="13">
        <v>77907</v>
      </c>
      <c r="I8" s="14">
        <v>0.1279589975242149</v>
      </c>
      <c r="J8" s="9"/>
      <c r="K8" s="13">
        <v>86882</v>
      </c>
      <c r="L8" s="14">
        <v>0.11520145814881846</v>
      </c>
      <c r="M8" s="9"/>
      <c r="N8" s="13">
        <v>87905</v>
      </c>
      <c r="O8" s="14">
        <f>(N8-K8)/K8</f>
        <v>0.011774590824336456</v>
      </c>
    </row>
    <row r="9" spans="1:15" s="6" customFormat="1" ht="15">
      <c r="A9" s="9" t="s">
        <v>4</v>
      </c>
      <c r="B9" s="13">
        <v>81214</v>
      </c>
      <c r="C9" s="14"/>
      <c r="D9" s="9"/>
      <c r="E9" s="13">
        <v>89426</v>
      </c>
      <c r="F9" s="14">
        <v>0.10111557120693476</v>
      </c>
      <c r="G9" s="9"/>
      <c r="H9" s="13">
        <v>93860</v>
      </c>
      <c r="I9" s="14">
        <v>0.04958289535481851</v>
      </c>
      <c r="J9" s="9"/>
      <c r="K9" s="13">
        <v>103097</v>
      </c>
      <c r="L9" s="14">
        <v>0.09841252929895589</v>
      </c>
      <c r="M9" s="9"/>
      <c r="N9" s="13">
        <v>106015</v>
      </c>
      <c r="O9" s="14">
        <f>(N9-K9)/K9</f>
        <v>0.02830344238920628</v>
      </c>
    </row>
    <row r="10" spans="1:15" s="6" customFormat="1" ht="15">
      <c r="A10" s="9" t="s">
        <v>5</v>
      </c>
      <c r="B10" s="13">
        <v>51628</v>
      </c>
      <c r="C10" s="14"/>
      <c r="D10" s="9"/>
      <c r="E10" s="13">
        <v>52102</v>
      </c>
      <c r="F10" s="14">
        <v>0.009181064538622453</v>
      </c>
      <c r="G10" s="9"/>
      <c r="H10" s="13">
        <v>56820</v>
      </c>
      <c r="I10" s="14">
        <v>0.09055314575256228</v>
      </c>
      <c r="J10" s="9"/>
      <c r="K10" s="13">
        <v>53797</v>
      </c>
      <c r="L10" s="14">
        <v>-0.053203097500879974</v>
      </c>
      <c r="M10" s="9"/>
      <c r="N10" s="13">
        <v>63882</v>
      </c>
      <c r="O10" s="14">
        <f>(N10-K10)/K10</f>
        <v>0.18746398498057512</v>
      </c>
    </row>
    <row r="11" spans="1:15" s="6" customFormat="1" ht="15">
      <c r="A11" s="15" t="s">
        <v>6</v>
      </c>
      <c r="B11" s="16">
        <v>132842</v>
      </c>
      <c r="C11" s="17"/>
      <c r="D11" s="18"/>
      <c r="E11" s="16">
        <v>262665</v>
      </c>
      <c r="F11" s="17">
        <v>0.06538594721548907</v>
      </c>
      <c r="G11" s="18"/>
      <c r="H11" s="16">
        <v>289299</v>
      </c>
      <c r="I11" s="19">
        <v>0.10139912055279539</v>
      </c>
      <c r="J11" s="20"/>
      <c r="K11" s="21">
        <v>301723</v>
      </c>
      <c r="L11" s="19">
        <v>0.042945188196295184</v>
      </c>
      <c r="M11" s="20"/>
      <c r="N11" s="21">
        <v>324090</v>
      </c>
      <c r="O11" s="22">
        <f>(N11-K11)/K11</f>
        <v>0.0741309081508536</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71449</v>
      </c>
      <c r="C14" s="14">
        <v>0.07785722906106686</v>
      </c>
      <c r="D14" s="9"/>
      <c r="E14" s="13">
        <v>75853.59000000001</v>
      </c>
      <c r="F14" s="14">
        <v>0.06164662906408783</v>
      </c>
      <c r="G14" s="9"/>
      <c r="H14" s="13">
        <v>71581</v>
      </c>
      <c r="I14" s="14">
        <v>-0.05632680008948832</v>
      </c>
      <c r="J14" s="26"/>
      <c r="K14" s="13">
        <v>87501</v>
      </c>
      <c r="L14" s="14">
        <v>0.22240538690434614</v>
      </c>
      <c r="M14" s="9"/>
      <c r="N14" s="13">
        <v>79341.04</v>
      </c>
      <c r="O14" s="27">
        <f>IF(AND(N14=0),"(+0%)",(N14-K14)/K14)</f>
        <v>-0.09325561993577224</v>
      </c>
    </row>
    <row r="15" spans="1:15" s="1" customFormat="1" ht="15">
      <c r="A15" s="9" t="s">
        <v>3</v>
      </c>
      <c r="B15" s="13">
        <v>94733</v>
      </c>
      <c r="C15" s="14">
        <v>0.0776747625277288</v>
      </c>
      <c r="D15" s="9"/>
      <c r="E15" s="13">
        <v>99789.93000000001</v>
      </c>
      <c r="F15" s="14">
        <v>0.053380870446412626</v>
      </c>
      <c r="G15" s="9"/>
      <c r="H15" s="13">
        <v>107312</v>
      </c>
      <c r="I15" s="14">
        <v>0.07537904876774633</v>
      </c>
      <c r="J15" s="26"/>
      <c r="K15" s="13">
        <v>109149</v>
      </c>
      <c r="L15" s="14">
        <v>0.01711830922916356</v>
      </c>
      <c r="M15" s="9"/>
      <c r="N15" s="13">
        <v>108633.58</v>
      </c>
      <c r="O15" s="27">
        <f>IF(AND(N15=0),"(+0%)",(N15-K15)/K15)</f>
        <v>-0.004722168778458788</v>
      </c>
    </row>
    <row r="16" spans="1:15" s="1" customFormat="1" ht="15">
      <c r="A16" s="9" t="s">
        <v>4</v>
      </c>
      <c r="B16" s="13">
        <v>125496</v>
      </c>
      <c r="C16" s="14">
        <v>0.18375701551667217</v>
      </c>
      <c r="D16" s="9"/>
      <c r="E16" s="13">
        <v>129261.63</v>
      </c>
      <c r="F16" s="14">
        <v>0.030005976286096806</v>
      </c>
      <c r="G16" s="9"/>
      <c r="H16" s="13">
        <v>133805</v>
      </c>
      <c r="I16" s="14">
        <v>0.03514863614206316</v>
      </c>
      <c r="J16" s="26"/>
      <c r="K16" s="13">
        <v>133781</v>
      </c>
      <c r="L16" s="14">
        <v>-0.00017936549456298344</v>
      </c>
      <c r="M16" s="9"/>
      <c r="N16" s="13">
        <v>123914.01</v>
      </c>
      <c r="O16" s="27">
        <f>IF(AND(N16=0),"(+0%)",(N16-K16)/K16)</f>
        <v>-0.07375479328155721</v>
      </c>
    </row>
    <row r="17" spans="1:15" s="1" customFormat="1" ht="15">
      <c r="A17" s="9" t="s">
        <v>5</v>
      </c>
      <c r="B17" s="13">
        <v>70492.14</v>
      </c>
      <c r="C17" s="14">
        <v>0.1034742180896027</v>
      </c>
      <c r="D17" s="9"/>
      <c r="E17" s="13">
        <v>76364</v>
      </c>
      <c r="F17" s="14">
        <v>0.08329808117614249</v>
      </c>
      <c r="G17" s="9"/>
      <c r="H17" s="13">
        <v>84864</v>
      </c>
      <c r="I17" s="14">
        <v>0.11130899376669635</v>
      </c>
      <c r="J17" s="26"/>
      <c r="K17" s="13">
        <v>69710</v>
      </c>
      <c r="L17" s="27">
        <v>-0.17856806184012067</v>
      </c>
      <c r="M17" s="9"/>
      <c r="N17" s="13">
        <v>75974.02</v>
      </c>
      <c r="O17" s="27">
        <f>IF(AND(N17=0),"(+0%)",(N17-K17)/K17)</f>
        <v>0.08985826997561332</v>
      </c>
    </row>
    <row r="18" spans="1:15" s="1" customFormat="1" ht="15">
      <c r="A18" s="15" t="s">
        <v>6</v>
      </c>
      <c r="B18" s="16">
        <v>362170.14</v>
      </c>
      <c r="C18" s="17">
        <v>0.11749865778024628</v>
      </c>
      <c r="D18" s="18"/>
      <c r="E18" s="16">
        <v>381269.15</v>
      </c>
      <c r="F18" s="17">
        <v>0.05273491072455617</v>
      </c>
      <c r="G18" s="18"/>
      <c r="H18" s="16">
        <v>397562</v>
      </c>
      <c r="I18" s="17">
        <v>0.04273319779478611</v>
      </c>
      <c r="J18" s="28"/>
      <c r="K18" s="3">
        <v>400141</v>
      </c>
      <c r="L18" s="29">
        <v>0.0064870384996554</v>
      </c>
      <c r="M18" s="18"/>
      <c r="N18" s="16">
        <v>387862.65</v>
      </c>
      <c r="O18" s="31">
        <f>IF((N18=0),"(+0%)",IF((N15=0),((N14-K14)/K14),IF((N16=0),((N14+N15)-(K14+K15))/(K14+K15),IF((N17=0),((N14+N15+N16)-(K14+K15+K16))/(K14+K15+K16),(N18-K18)/K18))))</f>
        <v>-0.030685058516872744</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87536</v>
      </c>
      <c r="C21" s="27">
        <v>0.10328778145585193</v>
      </c>
      <c r="D21" s="9"/>
      <c r="E21" s="13">
        <v>82791</v>
      </c>
      <c r="F21" s="27">
        <v>-0.054206269420581245</v>
      </c>
      <c r="G21" s="9"/>
      <c r="H21" s="13">
        <v>97903.75</v>
      </c>
      <c r="I21" s="27">
        <v>0.18254097667620878</v>
      </c>
      <c r="J21" s="9"/>
      <c r="K21" s="13">
        <v>92313</v>
      </c>
      <c r="L21" s="27">
        <v>-0.05710455421779043</v>
      </c>
      <c r="M21" s="9"/>
      <c r="N21" s="13">
        <v>103511.98</v>
      </c>
      <c r="O21" s="27">
        <f>IF(AND(N21=0),"(+0%)",(N21-K21)/K21)</f>
        <v>0.12131530770314036</v>
      </c>
    </row>
    <row r="22" spans="1:15" s="6" customFormat="1" ht="15">
      <c r="A22" s="9" t="s">
        <v>3</v>
      </c>
      <c r="B22" s="13">
        <v>115222</v>
      </c>
      <c r="C22" s="27">
        <v>0.06064809794540508</v>
      </c>
      <c r="D22" s="9"/>
      <c r="E22" s="13">
        <v>115120</v>
      </c>
      <c r="F22" s="27">
        <v>-0.000885247608963566</v>
      </c>
      <c r="G22" s="9"/>
      <c r="H22" s="13">
        <v>119542</v>
      </c>
      <c r="I22" s="27">
        <v>0.03841209173036831</v>
      </c>
      <c r="J22" s="9"/>
      <c r="K22" s="13">
        <v>132208</v>
      </c>
      <c r="L22" s="27">
        <v>0.1059543925984173</v>
      </c>
      <c r="M22" s="9"/>
      <c r="N22" s="13">
        <v>136387.8</v>
      </c>
      <c r="O22" s="27">
        <f>IF(AND(N22=0),"(+0%)",(N22-K22)/K22)</f>
        <v>0.03161533341401419</v>
      </c>
    </row>
    <row r="23" spans="1:15" s="6" customFormat="1" ht="15">
      <c r="A23" s="9" t="s">
        <v>4</v>
      </c>
      <c r="B23" s="13">
        <v>144924</v>
      </c>
      <c r="C23" s="27">
        <v>0.1695529827498925</v>
      </c>
      <c r="D23" s="9"/>
      <c r="E23" s="13">
        <v>156905</v>
      </c>
      <c r="F23" s="27">
        <v>0.08267091717037896</v>
      </c>
      <c r="G23" s="9"/>
      <c r="H23" s="13">
        <v>153131</v>
      </c>
      <c r="I23" s="27">
        <v>-0.024052770784869826</v>
      </c>
      <c r="J23" s="9"/>
      <c r="K23" s="13">
        <v>173322.5</v>
      </c>
      <c r="L23" s="27">
        <v>0.13185769047416918</v>
      </c>
      <c r="M23" s="9"/>
      <c r="N23" s="13">
        <v>164841.58</v>
      </c>
      <c r="O23" s="27">
        <f>IF(AND(N23=0),"(+0%)",(N23-K23)/K23)</f>
        <v>-0.0489314428305616</v>
      </c>
    </row>
    <row r="24" spans="1:15" s="6" customFormat="1" ht="15">
      <c r="A24" s="9" t="s">
        <v>5</v>
      </c>
      <c r="B24" s="13">
        <v>84611</v>
      </c>
      <c r="C24" s="27">
        <v>0.11368333543492888</v>
      </c>
      <c r="D24" s="9"/>
      <c r="E24" s="13">
        <v>81712</v>
      </c>
      <c r="F24" s="27">
        <v>-0.03426268452092517</v>
      </c>
      <c r="G24" s="9"/>
      <c r="H24" s="13">
        <v>87312</v>
      </c>
      <c r="I24" s="27">
        <v>0.06853338554924614</v>
      </c>
      <c r="J24" s="9"/>
      <c r="K24" s="13">
        <v>94743</v>
      </c>
      <c r="L24" s="27">
        <v>0.08510857614073666</v>
      </c>
      <c r="M24" s="9"/>
      <c r="N24" s="13">
        <v>95047.98</v>
      </c>
      <c r="O24" s="27">
        <f>IF(AND(N24=0),"(+0%)",(N24-K24)/K24)</f>
        <v>0.0032190240967670007</v>
      </c>
    </row>
    <row r="25" spans="1:15" s="6" customFormat="1" ht="15">
      <c r="A25" s="15" t="s">
        <v>6</v>
      </c>
      <c r="B25" s="16">
        <v>432293</v>
      </c>
      <c r="C25" s="30">
        <v>0.11455176207350715</v>
      </c>
      <c r="D25" s="18"/>
      <c r="E25" s="16">
        <v>436528</v>
      </c>
      <c r="F25" s="30">
        <v>0.009796596290016262</v>
      </c>
      <c r="G25" s="18"/>
      <c r="H25" s="16">
        <v>457888.75</v>
      </c>
      <c r="I25" s="30">
        <v>0.04893328721181688</v>
      </c>
      <c r="J25" s="18"/>
      <c r="K25" s="16">
        <v>492586.5</v>
      </c>
      <c r="L25" s="30">
        <v>0.07577768617377037</v>
      </c>
      <c r="M25" s="18"/>
      <c r="N25" s="16">
        <v>499789.33999999997</v>
      </c>
      <c r="O25" s="31">
        <f>IF((N25=0),"(+0%)",IF((N22=0),((N21-K21)/K21),IF((N23=0),((N21+N22)-(K21+K22))/(K21+K22),IF((N24=0),((N21+N22+N23)-(K21+K22+K23))/(K21+K22+K23),(N25-K25)/K25))))</f>
        <v>0.014622487624000998</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93536.04</v>
      </c>
      <c r="C28" s="27">
        <v>-0.09637473846022462</v>
      </c>
      <c r="D28" s="9"/>
      <c r="E28" s="13">
        <v>105568.38</v>
      </c>
      <c r="F28" s="27">
        <v>0.12863854403072883</v>
      </c>
      <c r="G28" s="9"/>
      <c r="H28" s="13">
        <v>102589.51</v>
      </c>
      <c r="I28" s="27">
        <v>-0.028217445413105797</v>
      </c>
      <c r="J28" s="9"/>
      <c r="K28" s="13">
        <v>141236.12</v>
      </c>
      <c r="L28" s="27">
        <v>0.3767111276776739</v>
      </c>
      <c r="M28" s="9"/>
      <c r="N28" s="13">
        <v>134543.88</v>
      </c>
      <c r="O28" s="27">
        <f>IF(AND(N28=0),"(+0%)",(N28-K28)/K28)</f>
        <v>-0.047383346413084636</v>
      </c>
    </row>
    <row r="29" spans="1:15" s="6" customFormat="1" ht="15">
      <c r="A29" s="9" t="s">
        <v>3</v>
      </c>
      <c r="B29" s="13">
        <v>142453.42</v>
      </c>
      <c r="C29" s="27">
        <v>0.04447333265878638</v>
      </c>
      <c r="D29" s="9"/>
      <c r="E29" s="13">
        <v>137863.36</v>
      </c>
      <c r="F29" s="27">
        <v>-0.032221479835303546</v>
      </c>
      <c r="G29" s="9"/>
      <c r="H29" s="13">
        <v>159082.32</v>
      </c>
      <c r="I29" s="27">
        <v>0.15391297586247735</v>
      </c>
      <c r="J29" s="9"/>
      <c r="K29" s="13">
        <v>175179.16</v>
      </c>
      <c r="L29" s="27">
        <v>0.10118560000885074</v>
      </c>
      <c r="M29" s="9"/>
      <c r="N29" s="13">
        <v>199625.6</v>
      </c>
      <c r="O29" s="27">
        <f>IF(AND(N29=0),"(+0%)",(N29-K29)/K29)</f>
        <v>0.13955107445429013</v>
      </c>
    </row>
    <row r="30" spans="1:15" s="6" customFormat="1" ht="15">
      <c r="A30" s="9" t="s">
        <v>4</v>
      </c>
      <c r="B30" s="13">
        <v>176781.7</v>
      </c>
      <c r="C30" s="27">
        <v>0.07243390896884164</v>
      </c>
      <c r="D30" s="9"/>
      <c r="E30" s="13">
        <v>178608.39</v>
      </c>
      <c r="F30" s="27">
        <v>0.010333026551956465</v>
      </c>
      <c r="G30" s="9"/>
      <c r="H30" s="13">
        <v>196228.6</v>
      </c>
      <c r="I30" s="27">
        <v>0.09865275645785727</v>
      </c>
      <c r="J30" s="9"/>
      <c r="K30" s="13">
        <v>210714</v>
      </c>
      <c r="L30" s="27">
        <v>0.0738190049768484</v>
      </c>
      <c r="M30" s="9"/>
      <c r="N30" s="13">
        <v>232186.38</v>
      </c>
      <c r="O30" s="27">
        <f>IF(AND(N30=0),"(+0%)",(N30-K30)/K30)</f>
        <v>0.10190295851248614</v>
      </c>
    </row>
    <row r="31" spans="1:15" s="6" customFormat="1" ht="15">
      <c r="A31" s="9" t="s">
        <v>5</v>
      </c>
      <c r="B31" s="13">
        <v>97755.61</v>
      </c>
      <c r="C31" s="27">
        <v>0.028486980996334742</v>
      </c>
      <c r="D31" s="9"/>
      <c r="E31" s="13">
        <v>100042.02</v>
      </c>
      <c r="F31" s="27">
        <v>0.023389041304125703</v>
      </c>
      <c r="G31" s="9"/>
      <c r="H31" s="13">
        <v>123343.23</v>
      </c>
      <c r="I31" s="27">
        <v>0.23291422944078888</v>
      </c>
      <c r="J31" s="9"/>
      <c r="K31" s="13">
        <v>125546.14</v>
      </c>
      <c r="L31" s="27">
        <v>0.017859999288165257</v>
      </c>
      <c r="M31" s="9"/>
      <c r="N31" s="13">
        <v>150022.38</v>
      </c>
      <c r="O31" s="27">
        <f>IF(AND(N31=0),"(+0%)",(N31-K31)/K31)</f>
        <v>0.19495812455882758</v>
      </c>
    </row>
    <row r="32" spans="1:15" s="6" customFormat="1" ht="15">
      <c r="A32" s="15" t="s">
        <v>6</v>
      </c>
      <c r="B32" s="16">
        <v>510526.77</v>
      </c>
      <c r="C32" s="30">
        <v>0.021483911601636107</v>
      </c>
      <c r="D32" s="18"/>
      <c r="E32" s="16">
        <v>522082.15</v>
      </c>
      <c r="F32" s="30">
        <v>0.022634229347072248</v>
      </c>
      <c r="G32" s="18"/>
      <c r="H32" s="16">
        <v>581243.66</v>
      </c>
      <c r="I32" s="30">
        <v>0.11331839251734618</v>
      </c>
      <c r="J32" s="18"/>
      <c r="K32" s="16">
        <v>652675.42</v>
      </c>
      <c r="L32" s="30">
        <v>0.12289469101478029</v>
      </c>
      <c r="M32" s="18"/>
      <c r="N32" s="16">
        <v>716378.24</v>
      </c>
      <c r="O32" s="31">
        <f>IF((N32=0),"(+0%)",IF((N29=0),((N28-K28)/K28),IF((N30=0),((N28+N29)-(K28+K29))/(K28+K29),IF((N31=0),((N28+N29+N30)-(K28+K29+K30))/(K28+K29+K30),(N32-K32)/K32))))</f>
        <v>0.09760260314384131</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163391.94</v>
      </c>
      <c r="C35" s="27">
        <v>0.21441376597731532</v>
      </c>
      <c r="D35" s="9"/>
      <c r="E35" s="13">
        <v>157758.9</v>
      </c>
      <c r="F35" s="27">
        <v>-0.03447562958123888</v>
      </c>
      <c r="G35" s="9"/>
      <c r="H35" s="13">
        <v>175568.89</v>
      </c>
      <c r="I35" s="27">
        <v>0.11289372580564405</v>
      </c>
      <c r="J35" s="9"/>
      <c r="K35" s="13">
        <v>153186.57</v>
      </c>
      <c r="L35" s="27">
        <v>-0.12748454467075576</v>
      </c>
      <c r="M35" s="2"/>
      <c r="N35" s="13">
        <v>177394.92</v>
      </c>
      <c r="O35" s="27">
        <f>IF(AND(N35=0),"(+0%)",(N35-K35)/K35)</f>
        <v>0.15803180396297145</v>
      </c>
    </row>
    <row r="36" spans="1:15" s="1" customFormat="1" ht="15">
      <c r="A36" s="9" t="s">
        <v>3</v>
      </c>
      <c r="B36" s="13">
        <v>212115.49</v>
      </c>
      <c r="C36" s="27">
        <v>0.06256657462770299</v>
      </c>
      <c r="D36" s="9"/>
      <c r="E36" s="13">
        <v>230466.69</v>
      </c>
      <c r="F36" s="27">
        <v>0.08651513380753104</v>
      </c>
      <c r="G36" s="9"/>
      <c r="H36" s="13">
        <v>214716.49</v>
      </c>
      <c r="I36" s="27">
        <v>-0.06834046169535395</v>
      </c>
      <c r="J36" s="9"/>
      <c r="K36" s="13">
        <v>227123.24</v>
      </c>
      <c r="L36" s="27">
        <v>0.05778200826587655</v>
      </c>
      <c r="M36" s="2"/>
      <c r="N36" s="13">
        <v>214835.13</v>
      </c>
      <c r="O36" s="27">
        <f>IF(AND(N36=0),"(+0%)",(N36-K36)/K36)</f>
        <v>-0.054103270101289444</v>
      </c>
    </row>
    <row r="37" spans="1:15" s="1" customFormat="1" ht="15">
      <c r="A37" s="9" t="s">
        <v>4</v>
      </c>
      <c r="B37" s="13">
        <v>256294.38</v>
      </c>
      <c r="C37" s="27">
        <v>0.10383037971477914</v>
      </c>
      <c r="D37" s="9"/>
      <c r="E37" s="13">
        <v>258549.39</v>
      </c>
      <c r="F37" s="27">
        <v>0.008798515207395531</v>
      </c>
      <c r="G37" s="9"/>
      <c r="H37" s="13">
        <v>245815.15</v>
      </c>
      <c r="I37" s="27">
        <v>-0.04925263989213055</v>
      </c>
      <c r="J37" s="9"/>
      <c r="K37" s="13">
        <v>264154.44</v>
      </c>
      <c r="L37" s="27">
        <v>0.0746060200113785</v>
      </c>
      <c r="M37" s="2"/>
      <c r="N37" s="13">
        <v>266323.78</v>
      </c>
      <c r="O37" s="27">
        <f>IF(AND(N37=0),"(+0%)",(N37-K37)/K37)</f>
        <v>0.008212392719955892</v>
      </c>
    </row>
    <row r="38" spans="1:15" s="1" customFormat="1" ht="15">
      <c r="A38" s="9" t="s">
        <v>5</v>
      </c>
      <c r="B38" s="13">
        <v>163902.15</v>
      </c>
      <c r="C38" s="27">
        <v>0.09251799631494974</v>
      </c>
      <c r="D38" s="9"/>
      <c r="E38" s="13">
        <v>157232.13</v>
      </c>
      <c r="F38" s="27">
        <v>-0.04069513426150902</v>
      </c>
      <c r="G38" s="9"/>
      <c r="H38" s="13">
        <v>154580.7</v>
      </c>
      <c r="I38" s="27">
        <v>-0.01686315640448293</v>
      </c>
      <c r="J38" s="9"/>
      <c r="K38" s="13">
        <v>152549.23</v>
      </c>
      <c r="L38" s="27">
        <v>-0.013141808776904238</v>
      </c>
      <c r="M38" s="2"/>
      <c r="N38" s="13">
        <v>168002.52</v>
      </c>
      <c r="O38" s="27">
        <f>IF(AND(N38=0),"(+0%)",(N38-K38)/K38)</f>
        <v>0.10130034743538187</v>
      </c>
    </row>
    <row r="39" spans="1:15" s="1" customFormat="1" ht="15">
      <c r="A39" s="15" t="s">
        <v>6</v>
      </c>
      <c r="B39" s="16">
        <f>SUM(B35:B38)</f>
        <v>795703.9600000001</v>
      </c>
      <c r="C39" s="29">
        <f>IF((B39=0),"(+0%)",IF((B36=0),((B35-N28)/N28),IF((B37=0),((B35+B36)-(N28+N29))/(N28+N29),IF((B38=0),((B35+B36+B37)-(N28+N29+N30))/(N28+N29+N30),(B39-N32)/N32))))</f>
        <v>0.11073161574533599</v>
      </c>
      <c r="D39" s="18"/>
      <c r="E39" s="16">
        <f>SUM(E35:E38)</f>
        <v>804007.11</v>
      </c>
      <c r="F39" s="29">
        <f>IF((E39=0),"(+0%)",IF((E36=0),((E35-B35)/B35),IF((E37=0),((E35+E36)-(B35+B36))/(B35+B36),IF((E38=0),((E35+E36+E37)-(B35+B36+B37))/(B35+B36+B37),(E39-B39)/B39))))</f>
        <v>0.010434973831222237</v>
      </c>
      <c r="G39" s="18"/>
      <c r="H39" s="16">
        <f>SUM(H35:H38)</f>
        <v>790681.23</v>
      </c>
      <c r="I39" s="29">
        <f>IF((H39=0),"(+0%)",IF((H36=0),((H35-E35)/E35),IF((H37=0),((H35+H36)-(E35+E36))/(E35+E36),IF((H38=0),((H35+H36+H37)-(E35+E36+E37))/(E35+E36+E37),(H39-E39)/E39))))</f>
        <v>-0.01657433104043073</v>
      </c>
      <c r="J39" s="18"/>
      <c r="K39" s="16">
        <f>SUM(K35:K38)</f>
        <v>797013.48</v>
      </c>
      <c r="L39" s="29">
        <f>IF((K39=0),"(+0%)",IF((K36=0),((K35-H35)/H35),IF((K37=0),((K35+K36)-(H35+H36))/(H35+H36),IF((K38=0),((K35+K36+K37)-(H35+H36+H37))/(H35+H36+H37),(K39-H39)/H39))))</f>
        <v>0.008008600381218105</v>
      </c>
      <c r="M39" s="18"/>
      <c r="N39" s="16">
        <f>SUM(N35:N38)</f>
        <v>826556.3500000001</v>
      </c>
      <c r="O39" s="34">
        <f>IF((N39=0),"(+0%)",IF((N36=0),((N35-K35)/K35),IF((N37=0),((N35+N36)-(K35+K36))/(K35+K36),IF((N38=0),((N35+N36+N37)-(K35+K36+K37))/(K35+K36+K37),(N39-K39)/K39))))</f>
        <v>0.037066964036794096</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161416.17</v>
      </c>
      <c r="C42" s="27">
        <v>-0.09007445083545797</v>
      </c>
      <c r="D42" s="9"/>
      <c r="E42" s="13">
        <v>196956.3</v>
      </c>
      <c r="F42" s="27">
        <v>0.22017701200567436</v>
      </c>
      <c r="G42" s="9"/>
      <c r="H42" s="13">
        <v>190692.2</v>
      </c>
      <c r="I42" s="27">
        <v>-0.03180451704261289</v>
      </c>
      <c r="J42" s="9"/>
      <c r="K42" s="13">
        <v>217068.18</v>
      </c>
      <c r="L42" s="27">
        <v>0.13831703656468372</v>
      </c>
      <c r="M42" s="9"/>
      <c r="N42" s="13">
        <v>210001.24</v>
      </c>
      <c r="O42" s="27">
        <v>-0.03255631479473409</v>
      </c>
    </row>
    <row r="43" spans="1:15" s="6" customFormat="1" ht="15">
      <c r="A43" s="9" t="s">
        <v>3</v>
      </c>
      <c r="B43" s="13">
        <v>234962.24</v>
      </c>
      <c r="C43" s="27">
        <v>0.09368630726269016</v>
      </c>
      <c r="D43" s="9"/>
      <c r="E43" s="13">
        <v>251458.41</v>
      </c>
      <c r="F43" s="27">
        <v>0.07020774912598728</v>
      </c>
      <c r="G43" s="9"/>
      <c r="H43" s="13">
        <v>286016.74</v>
      </c>
      <c r="I43" s="27">
        <v>0.13743159355855303</v>
      </c>
      <c r="J43" s="9"/>
      <c r="K43" s="13">
        <v>291329.18</v>
      </c>
      <c r="L43" s="27">
        <v>0.018573877878616484</v>
      </c>
      <c r="M43" s="9"/>
      <c r="N43" s="13">
        <v>309688.54</v>
      </c>
      <c r="O43" s="27">
        <v>0.06301929659088727</v>
      </c>
    </row>
    <row r="44" spans="1:15" s="6" customFormat="1" ht="15">
      <c r="A44" s="9" t="s">
        <v>4</v>
      </c>
      <c r="B44" s="13">
        <v>270927.74</v>
      </c>
      <c r="C44" s="27">
        <v>0.017287078157271433</v>
      </c>
      <c r="D44" s="9"/>
      <c r="E44" s="13">
        <v>302979.22</v>
      </c>
      <c r="F44" s="27">
        <v>0.11830268838473308</v>
      </c>
      <c r="G44" s="9"/>
      <c r="H44" s="13">
        <v>326343.37</v>
      </c>
      <c r="I44" s="27">
        <v>0.07711469453251621</v>
      </c>
      <c r="J44" s="9"/>
      <c r="K44" s="13">
        <v>349565.7</v>
      </c>
      <c r="L44" s="27">
        <v>0.0711591903950738</v>
      </c>
      <c r="M44" s="9"/>
      <c r="N44" s="13">
        <v>353418.86</v>
      </c>
      <c r="O44" s="27">
        <v>0.011022706175119511</v>
      </c>
    </row>
    <row r="45" spans="1:15" s="6" customFormat="1" ht="15">
      <c r="A45" s="9" t="s">
        <v>5</v>
      </c>
      <c r="B45" s="13">
        <v>160770.06</v>
      </c>
      <c r="C45" s="27">
        <v>-0.04304971139718614</v>
      </c>
      <c r="D45" s="9"/>
      <c r="E45" s="13">
        <v>181859.01</v>
      </c>
      <c r="F45" s="27">
        <v>0.1311746104965067</v>
      </c>
      <c r="G45" s="9"/>
      <c r="H45" s="13">
        <v>206719.35</v>
      </c>
      <c r="I45" s="27">
        <v>0.13670117306808166</v>
      </c>
      <c r="J45" s="9"/>
      <c r="K45" s="13">
        <v>210867.85</v>
      </c>
      <c r="L45" s="27">
        <v>0.02006827130600014</v>
      </c>
      <c r="M45" s="9"/>
      <c r="N45" s="13">
        <v>232936.32</v>
      </c>
      <c r="O45" s="27">
        <v>0.10465545126959848</v>
      </c>
    </row>
    <row r="46" spans="1:15" s="6" customFormat="1" ht="15">
      <c r="A46" s="15" t="s">
        <v>6</v>
      </c>
      <c r="B46" s="16">
        <v>828076.21</v>
      </c>
      <c r="C46" s="30">
        <v>0.001838785704084022</v>
      </c>
      <c r="D46" s="18"/>
      <c r="E46" s="16">
        <v>933252.94</v>
      </c>
      <c r="F46" s="30">
        <v>0.12701334578854764</v>
      </c>
      <c r="G46" s="18"/>
      <c r="H46" s="16">
        <v>1009771.66</v>
      </c>
      <c r="I46" s="30">
        <v>0.08199140524539907</v>
      </c>
      <c r="J46" s="18"/>
      <c r="K46" s="16">
        <v>1068830.9100000001</v>
      </c>
      <c r="L46" s="30">
        <v>0.05848772780967146</v>
      </c>
      <c r="M46" s="18"/>
      <c r="N46" s="16">
        <v>1106044.96</v>
      </c>
      <c r="O46" s="31">
        <v>0.03481752787257978</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237152.88</v>
      </c>
      <c r="C49" s="70">
        <v>0.1292927603665579</v>
      </c>
      <c r="D49" s="71"/>
      <c r="E49" s="69">
        <v>217572.38</v>
      </c>
      <c r="F49" s="70">
        <v>-0.08256488388418474</v>
      </c>
      <c r="G49" s="71"/>
      <c r="H49" s="69">
        <v>247729.82</v>
      </c>
      <c r="I49" s="70">
        <v>0.13860877010216097</v>
      </c>
      <c r="J49" s="71"/>
      <c r="K49" s="69">
        <f>'[1]Sheet1'!$B$28</f>
        <v>182627.52</v>
      </c>
      <c r="L49" s="72">
        <f>IF(AND(K49=0),"(+0%)",(K49-H49)/H49)</f>
        <v>-0.26279557301579604</v>
      </c>
      <c r="M49" s="73"/>
      <c r="N49" s="69">
        <f>'[1]Sheet1'!$H$28</f>
        <v>155675.84</v>
      </c>
      <c r="O49" s="70">
        <f>IF(AND(N49=0),"(+0%)",(N49-K49)/K49)</f>
        <v>-0.14757732021986605</v>
      </c>
      <c r="P49" s="81"/>
    </row>
    <row r="50" spans="1:16" s="1" customFormat="1" ht="15">
      <c r="A50" s="9" t="s">
        <v>3</v>
      </c>
      <c r="B50" s="69">
        <v>316726.79</v>
      </c>
      <c r="C50" s="70">
        <v>0.022726866160433318</v>
      </c>
      <c r="D50" s="71"/>
      <c r="E50" s="69">
        <v>326438.12</v>
      </c>
      <c r="F50" s="70">
        <v>0.030661536398610353</v>
      </c>
      <c r="G50" s="71"/>
      <c r="H50" s="69">
        <v>338580.78</v>
      </c>
      <c r="I50" s="70">
        <v>0.037197432701793626</v>
      </c>
      <c r="J50" s="71"/>
      <c r="K50" s="69">
        <f>'[1]Sheet1'!$C$28</f>
        <v>108497.54</v>
      </c>
      <c r="L50" s="72">
        <f>IF(AND(K50=0),"(+0%)",(K50-H50)/H50)</f>
        <v>-0.6795519816570805</v>
      </c>
      <c r="M50" s="73"/>
      <c r="N50" s="69">
        <f>'[1]Sheet1'!$I$28</f>
        <v>326852.51</v>
      </c>
      <c r="O50" s="70">
        <f>IF(AND(N50=0),"(+0%)",(N50-K50)/K50)</f>
        <v>2.0125338325643147</v>
      </c>
      <c r="P50" s="81"/>
    </row>
    <row r="51" spans="1:16" s="1" customFormat="1" ht="15">
      <c r="A51" s="9" t="s">
        <v>4</v>
      </c>
      <c r="B51" s="69">
        <v>373611.86</v>
      </c>
      <c r="C51" s="70">
        <v>0.05713616981278249</v>
      </c>
      <c r="D51" s="71"/>
      <c r="E51" s="69">
        <v>342984.4</v>
      </c>
      <c r="F51" s="70">
        <v>-0.08197668029060952</v>
      </c>
      <c r="G51" s="71"/>
      <c r="H51" s="69">
        <v>364486.12</v>
      </c>
      <c r="I51" s="70">
        <v>0.06269008153140485</v>
      </c>
      <c r="J51" s="71"/>
      <c r="K51" s="69">
        <f>'[1]Sheet1'!$D$28</f>
        <v>208750.11</v>
      </c>
      <c r="L51" s="72">
        <f>IF(AND(K51=0),"(+0%)",(K51-H51)/H51)</f>
        <v>-0.4272755571597624</v>
      </c>
      <c r="M51" s="73"/>
      <c r="N51" s="69">
        <f>'[1]Sheet1'!$J$28</f>
        <v>460629.91</v>
      </c>
      <c r="O51" s="70">
        <f>IF(AND(N51=0),"(+0%)",(N51-K51)/K51)</f>
        <v>1.206609184541268</v>
      </c>
      <c r="P51" s="81"/>
    </row>
    <row r="52" spans="1:16" s="1" customFormat="1" ht="15">
      <c r="A52" s="9" t="s">
        <v>5</v>
      </c>
      <c r="B52" s="69">
        <v>222576.72</v>
      </c>
      <c r="C52" s="70">
        <v>-0.044473957517659785</v>
      </c>
      <c r="D52" s="71"/>
      <c r="E52" s="69">
        <v>222608.27</v>
      </c>
      <c r="F52" s="70">
        <v>0.0001417488765221644</v>
      </c>
      <c r="G52" s="71"/>
      <c r="H52" s="69">
        <v>219694.1</v>
      </c>
      <c r="I52" s="70">
        <v>-0.013091023078342885</v>
      </c>
      <c r="J52" s="71"/>
      <c r="K52" s="69">
        <f>'[1]Sheet1'!$E$28</f>
        <v>125675.27</v>
      </c>
      <c r="L52" s="72">
        <f>IF(AND(K52=0),"(+0%)",(K52-H52)/H52)</f>
        <v>-0.4279533678874399</v>
      </c>
      <c r="M52" s="73"/>
      <c r="N52" s="69">
        <f>'[1]Sheet1'!$K$28</f>
        <v>248809.78</v>
      </c>
      <c r="O52" s="70">
        <f>IF(AND(N52=0),"(+0%)",(N52-K52)/K52)</f>
        <v>0.9797831347408285</v>
      </c>
      <c r="P52" s="81"/>
    </row>
    <row r="53" spans="1:16" s="1" customFormat="1" ht="15">
      <c r="A53" s="68" t="s">
        <v>6</v>
      </c>
      <c r="B53" s="74">
        <v>1150068.25</v>
      </c>
      <c r="C53" s="75">
        <v>0.039802441665662526</v>
      </c>
      <c r="D53" s="76"/>
      <c r="E53" s="74">
        <v>1109603.17</v>
      </c>
      <c r="F53" s="75">
        <v>-0.035184937937379</v>
      </c>
      <c r="G53" s="76"/>
      <c r="H53" s="74">
        <v>1170490.82</v>
      </c>
      <c r="I53" s="75">
        <v>0.0548733562107615</v>
      </c>
      <c r="J53" s="76"/>
      <c r="K53" s="77">
        <f>SUM(K49:K52)</f>
        <v>625550.44</v>
      </c>
      <c r="L53" s="78">
        <f>IF((K53=0),"(+0%)",IF((K50=0),((K49-H49)/H49),IF((K51=0),((K49+K50)-(H49+H50))/(H49+H50),IF((K52=0),((K49+K50+K51)-(H49+H50+H51))/(H49+H50+H51),(K53-H53)/H53))))</f>
        <v>-0.46556570174552936</v>
      </c>
      <c r="M53" s="79"/>
      <c r="N53" s="74">
        <f>SUM(N49:N52)</f>
        <v>1191968.04</v>
      </c>
      <c r="O53" s="80">
        <f>IF((N53=0),"(+0%)",IF((N50=0),((N49-K49)/K49),IF((N51=0),((N49+N50)-(K49+K50))/(K49+K50),IF((N52=0),((N49+N50+N51)-(K49+K50+K51))/(K49+K50+K51),(N53-K53)/K53))))</f>
        <v>0.9054707083252953</v>
      </c>
      <c r="P53" s="81"/>
    </row>
    <row r="54" spans="1:16" s="1" customFormat="1" ht="15">
      <c r="A54" s="9"/>
      <c r="B54" s="71"/>
      <c r="C54" s="71"/>
      <c r="D54" s="71"/>
      <c r="E54" s="71"/>
      <c r="F54" s="71"/>
      <c r="G54" s="71"/>
      <c r="H54" s="71"/>
      <c r="I54" s="71"/>
      <c r="J54" s="71"/>
      <c r="K54" s="73"/>
      <c r="L54" s="73"/>
      <c r="M54" s="73"/>
      <c r="N54" s="71"/>
      <c r="O54" s="71"/>
      <c r="P54" s="8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'[1]Sheet1'!$N$28</f>
        <v>263383.04</v>
      </c>
      <c r="C56" s="70">
        <f>IF(AND(B56=0),"(+0%)",(B56-N49)/N49)</f>
        <v>0.6918684363610949</v>
      </c>
      <c r="D56" s="71"/>
      <c r="E56" s="96">
        <f>'[2]Sheet1'!$B$30</f>
        <v>317008.69</v>
      </c>
      <c r="F56" s="70">
        <f>IF(AND(E56=0),"(+0%)",(E56-B56)/B56)</f>
        <v>0.20360327680931933</v>
      </c>
      <c r="G56" s="71"/>
      <c r="H56" s="96">
        <f>'[2]Sheet1'!$H$30</f>
        <v>0</v>
      </c>
      <c r="I56" s="70" t="str">
        <f>IF(AND(H56=0),"(+0%)",(H56-E56)/E56)</f>
        <v>(+0%)</v>
      </c>
      <c r="J56" s="71"/>
      <c r="K56" s="96">
        <f>'[2]Sheet1'!$N$30</f>
        <v>0</v>
      </c>
      <c r="L56" s="72" t="str">
        <f>IF(AND(K56=0),"(+0%)",(K56-H56)/H56)</f>
        <v>(+0%)</v>
      </c>
      <c r="M56" s="73"/>
      <c r="N56" s="69">
        <v>0</v>
      </c>
      <c r="O56" s="70" t="str">
        <f>IF(AND(N56=0),"(+0%)",(N56-K56)/K56)</f>
        <v>(+0%)</v>
      </c>
    </row>
    <row r="57" spans="1:15" s="1" customFormat="1" ht="15">
      <c r="A57" s="9" t="s">
        <v>3</v>
      </c>
      <c r="B57" s="69">
        <f>'[1]Sheet1'!$O$28</f>
        <v>434851.49</v>
      </c>
      <c r="C57" s="70">
        <f>IF(AND(B57=0),"(+0%)",(B57-N50)/N50)</f>
        <v>0.33042114316331844</v>
      </c>
      <c r="D57" s="71"/>
      <c r="E57" s="96">
        <f>'[2]Sheet1'!$C$30</f>
        <v>458322.09</v>
      </c>
      <c r="F57" s="70">
        <f>IF(AND(E57=0),"(+0%)",(E57-B57)/B57)</f>
        <v>0.05397382908817913</v>
      </c>
      <c r="G57" s="71"/>
      <c r="H57" s="96">
        <f>'[2]Sheet1'!$I$30</f>
        <v>0</v>
      </c>
      <c r="I57" s="70" t="str">
        <f>IF(AND(H57=0),"(+0%)",(H57-E57)/E57)</f>
        <v>(+0%)</v>
      </c>
      <c r="J57" s="71"/>
      <c r="K57" s="96">
        <f>'[2]Sheet1'!$O$30</f>
        <v>0</v>
      </c>
      <c r="L57" s="72" t="str">
        <f>IF(AND(K57=0),"(+0%)",(K57-H57)/H57)</f>
        <v>(+0%)</v>
      </c>
      <c r="M57" s="73"/>
      <c r="N57" s="69">
        <v>0</v>
      </c>
      <c r="O57" s="70" t="str">
        <f>IF(AND(N57=0),"(+0%)",(N57-K57)/K57)</f>
        <v>(+0%)</v>
      </c>
    </row>
    <row r="58" spans="1:15" ht="15">
      <c r="A58" s="9" t="s">
        <v>4</v>
      </c>
      <c r="B58" s="69">
        <f>'[1]Sheet1'!$P$28</f>
        <v>568656.43</v>
      </c>
      <c r="C58" s="70">
        <f>IF(AND(B58=0),"(+0%)",(B58-N51)/N51)</f>
        <v>0.23451911752756152</v>
      </c>
      <c r="D58" s="71"/>
      <c r="E58" s="96">
        <f>'[2]Sheet1'!$D$30</f>
        <v>496882.75</v>
      </c>
      <c r="F58" s="70">
        <f>IF(AND(E58=0),"(+0%)",(E58-B58)/B58)</f>
        <v>-0.1262162462490753</v>
      </c>
      <c r="G58" s="71"/>
      <c r="H58" s="96">
        <f>'[2]Sheet1'!$J$30</f>
        <v>0</v>
      </c>
      <c r="I58" s="70" t="str">
        <f>IF(AND(H58=0),"(+0%)",(H58-E58)/E58)</f>
        <v>(+0%)</v>
      </c>
      <c r="J58" s="71"/>
      <c r="K58" s="96">
        <f>'[2]Sheet1'!$P$30</f>
        <v>0</v>
      </c>
      <c r="L58" s="72" t="str">
        <f>IF(AND(K58=0),"(+0%)",(K58-H58)/H58)</f>
        <v>(+0%)</v>
      </c>
      <c r="M58" s="73"/>
      <c r="N58" s="69">
        <v>0</v>
      </c>
      <c r="O58" s="70" t="str">
        <f>IF(AND(N58=0),"(+0%)",(N58-K58)/K58)</f>
        <v>(+0%)</v>
      </c>
    </row>
    <row r="59" spans="1:15" ht="15">
      <c r="A59" s="9" t="s">
        <v>5</v>
      </c>
      <c r="B59" s="69">
        <f>'[1]Sheet1'!$Q$28</f>
        <v>296694.43</v>
      </c>
      <c r="C59" s="70">
        <f>IF(AND(B59=0),"(+0%)",(B59-N52)/N52)</f>
        <v>0.19245485446753738</v>
      </c>
      <c r="D59" s="71"/>
      <c r="E59" s="96">
        <f>'[2]Sheet1'!$E$30</f>
        <v>250087.45</v>
      </c>
      <c r="F59" s="70">
        <f>IF(AND(E59=0),"(+0%)",(E59-B59)/B59)</f>
        <v>-0.15708747885829868</v>
      </c>
      <c r="G59" s="71"/>
      <c r="H59" s="96">
        <f>'[2]Sheet1'!$K$30</f>
        <v>0</v>
      </c>
      <c r="I59" s="70" t="str">
        <f>IF(AND(H59=0),"(+0%)",(H59-E59)/E59)</f>
        <v>(+0%)</v>
      </c>
      <c r="J59" s="71"/>
      <c r="K59" s="96">
        <f>'[2]Sheet1'!$Q$30</f>
        <v>0</v>
      </c>
      <c r="L59" s="72" t="str">
        <f>IF(AND(K59=0),"(+0%)",(K59-H59)/H59)</f>
        <v>(+0%)</v>
      </c>
      <c r="M59" s="73"/>
      <c r="N59" s="69">
        <v>0</v>
      </c>
      <c r="O59" s="70" t="str">
        <f>IF(AND(N59=0),"(+0%)",(N59-K59)/K59)</f>
        <v>(+0%)</v>
      </c>
    </row>
    <row r="60" spans="1:15" ht="15">
      <c r="A60" s="68" t="s">
        <v>6</v>
      </c>
      <c r="B60" s="74">
        <f>SUM(B56:B59)</f>
        <v>1563585.39</v>
      </c>
      <c r="C60" s="75">
        <f>IF((B60=0),"(+0%)",IF((B57=0),((B56-N49)/N49),IF((B58=0),((B56+B57)-(N49+N50))/(N49+N50),IF((B59=0),((B56+B57+B58)-(N49+N50+N51))/(N49+N50+N51),(B60-N53)/N53))))</f>
        <v>0.3117678809576135</v>
      </c>
      <c r="D60" s="76"/>
      <c r="E60" s="74">
        <f>SUM(E56:E59)</f>
        <v>1522300.98</v>
      </c>
      <c r="F60" s="75">
        <f>IF((E60=0),"(+0%)",IF((E57=0),((E56-B56)/B56),IF((E58=0),((E56+E57)-(B56+B57))/(B56+B57),IF((E59=0),((E56+E57+E58)-(B56+B57+B58))/(B56+B57+B58),(E60-B60)/B60))))</f>
        <v>-0.02640368109348983</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21.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9" customWidth="1"/>
    <col min="2" max="2" width="12.7109375" style="9" bestFit="1" customWidth="1"/>
    <col min="3" max="3" width="8.8515625" style="9" customWidth="1"/>
    <col min="4" max="4" width="3.00390625" style="9" customWidth="1"/>
    <col min="5" max="5" width="13.57421875" style="9" bestFit="1" customWidth="1"/>
    <col min="6" max="6" width="9.7109375" style="9" customWidth="1"/>
    <col min="7" max="7" width="4.7109375" style="9" customWidth="1"/>
    <col min="8" max="8" width="13.57421875" style="9" bestFit="1" customWidth="1"/>
    <col min="9" max="9" width="9.7109375" style="9" customWidth="1"/>
    <col min="10" max="10" width="3.140625" style="9" customWidth="1"/>
    <col min="11" max="11" width="13.57421875" style="2" bestFit="1" customWidth="1"/>
    <col min="12" max="12" width="8.57421875" style="2" bestFit="1" customWidth="1"/>
    <col min="13" max="13" width="2.8515625" style="2" customWidth="1"/>
    <col min="14" max="14" width="13.57421875" style="9" bestFit="1" customWidth="1"/>
    <col min="15" max="15" width="9.8515625" style="9" bestFit="1" customWidth="1"/>
    <col min="16" max="16384" width="9.140625" style="2" customWidth="1"/>
  </cols>
  <sheetData>
    <row r="1" spans="1:15" s="32" customFormat="1" ht="18">
      <c r="A1" s="4" t="s">
        <v>15</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35217</v>
      </c>
      <c r="F7" s="14"/>
      <c r="G7" s="9"/>
      <c r="H7" s="13">
        <v>42297</v>
      </c>
      <c r="I7" s="14">
        <v>0.20103927080671266</v>
      </c>
      <c r="J7" s="9"/>
      <c r="K7" s="13">
        <v>46944</v>
      </c>
      <c r="L7" s="14">
        <v>0.10986594793957018</v>
      </c>
      <c r="M7" s="9"/>
      <c r="N7" s="13">
        <v>54204</v>
      </c>
      <c r="O7" s="14">
        <f>(N7-K7)/K7</f>
        <v>0.15465235173824132</v>
      </c>
    </row>
    <row r="8" spans="1:15" s="6" customFormat="1" ht="15">
      <c r="A8" s="9" t="s">
        <v>3</v>
      </c>
      <c r="B8" s="13"/>
      <c r="C8" s="14"/>
      <c r="D8" s="9"/>
      <c r="E8" s="13">
        <v>61640</v>
      </c>
      <c r="F8" s="14"/>
      <c r="G8" s="9"/>
      <c r="H8" s="13">
        <v>69010</v>
      </c>
      <c r="I8" s="14">
        <v>0.11956521739130435</v>
      </c>
      <c r="J8" s="9"/>
      <c r="K8" s="13">
        <v>77715</v>
      </c>
      <c r="L8" s="14">
        <v>0.12614113896536733</v>
      </c>
      <c r="M8" s="9"/>
      <c r="N8" s="13">
        <v>93787</v>
      </c>
      <c r="O8" s="14">
        <f>(N8-K8)/K8</f>
        <v>0.20680692273048962</v>
      </c>
    </row>
    <row r="9" spans="1:15" s="6" customFormat="1" ht="15">
      <c r="A9" s="9" t="s">
        <v>4</v>
      </c>
      <c r="B9" s="13">
        <v>97490.75</v>
      </c>
      <c r="C9" s="14"/>
      <c r="D9" s="9"/>
      <c r="E9" s="13">
        <v>120400</v>
      </c>
      <c r="F9" s="14">
        <v>0.23498896049112353</v>
      </c>
      <c r="G9" s="9"/>
      <c r="H9" s="13">
        <v>130618</v>
      </c>
      <c r="I9" s="14">
        <v>0.08486710963455149</v>
      </c>
      <c r="J9" s="9"/>
      <c r="K9" s="13">
        <v>149650</v>
      </c>
      <c r="L9" s="14">
        <v>0.14570732977078196</v>
      </c>
      <c r="M9" s="9"/>
      <c r="N9" s="13">
        <v>173250</v>
      </c>
      <c r="O9" s="14">
        <f>(N9-K9)/K9</f>
        <v>0.15770130304042768</v>
      </c>
    </row>
    <row r="10" spans="1:15" s="6" customFormat="1" ht="15">
      <c r="A10" s="9" t="s">
        <v>5</v>
      </c>
      <c r="B10" s="13">
        <v>32310.94</v>
      </c>
      <c r="C10" s="14"/>
      <c r="D10" s="9"/>
      <c r="E10" s="13">
        <v>41454</v>
      </c>
      <c r="F10" s="14">
        <v>0.28297103086446884</v>
      </c>
      <c r="G10" s="9"/>
      <c r="H10" s="13">
        <v>47384</v>
      </c>
      <c r="I10" s="14">
        <v>0.14305012785255947</v>
      </c>
      <c r="J10" s="9"/>
      <c r="K10" s="13">
        <v>52839</v>
      </c>
      <c r="L10" s="14">
        <v>0.11512324835387473</v>
      </c>
      <c r="M10" s="9"/>
      <c r="N10" s="13">
        <v>57425</v>
      </c>
      <c r="O10" s="14">
        <f>(N10-K10)/K10</f>
        <v>0.08679195291356763</v>
      </c>
    </row>
    <row r="11" spans="1:15" s="6" customFormat="1" ht="15">
      <c r="A11" s="15" t="s">
        <v>6</v>
      </c>
      <c r="B11" s="16">
        <v>129801.69</v>
      </c>
      <c r="C11" s="17"/>
      <c r="D11" s="18"/>
      <c r="E11" s="16">
        <v>258711</v>
      </c>
      <c r="F11" s="17">
        <v>0.24693291743736154</v>
      </c>
      <c r="G11" s="18"/>
      <c r="H11" s="16">
        <v>289309</v>
      </c>
      <c r="I11" s="19">
        <v>0.118270966445184</v>
      </c>
      <c r="J11" s="20"/>
      <c r="K11" s="21">
        <v>327148</v>
      </c>
      <c r="L11" s="19">
        <v>0.13079095361706689</v>
      </c>
      <c r="M11" s="20"/>
      <c r="N11" s="21">
        <v>378666</v>
      </c>
      <c r="O11" s="22">
        <f>(N11-K11)/K11</f>
        <v>0.15747612701285046</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54695</v>
      </c>
      <c r="C14" s="14">
        <v>0.00905837207586156</v>
      </c>
      <c r="D14" s="9"/>
      <c r="E14" s="13">
        <v>50216.280000000006</v>
      </c>
      <c r="F14" s="14">
        <v>-0.08188536429289686</v>
      </c>
      <c r="G14" s="9"/>
      <c r="H14" s="13">
        <v>50401</v>
      </c>
      <c r="I14" s="14">
        <v>0.0036784883308758408</v>
      </c>
      <c r="J14" s="26"/>
      <c r="K14" s="13">
        <v>51255</v>
      </c>
      <c r="L14" s="14">
        <v>0.0169441082518204</v>
      </c>
      <c r="M14" s="9"/>
      <c r="N14" s="13">
        <v>44384.3</v>
      </c>
      <c r="O14" s="27">
        <f>IF(AND(N14=0),"(+0%)",(N14-K14)/K14)</f>
        <v>-0.13404936103794746</v>
      </c>
    </row>
    <row r="15" spans="1:15" s="1" customFormat="1" ht="15">
      <c r="A15" s="9" t="s">
        <v>3</v>
      </c>
      <c r="B15" s="13">
        <v>99907</v>
      </c>
      <c r="C15" s="14">
        <v>0.06525424632411742</v>
      </c>
      <c r="D15" s="9"/>
      <c r="E15" s="13">
        <v>96014.13</v>
      </c>
      <c r="F15" s="14">
        <v>-0.038964937391774306</v>
      </c>
      <c r="G15" s="9"/>
      <c r="H15" s="13">
        <v>99876</v>
      </c>
      <c r="I15" s="14">
        <v>0.040221892340221124</v>
      </c>
      <c r="J15" s="26"/>
      <c r="K15" s="13">
        <v>90131</v>
      </c>
      <c r="L15" s="14">
        <v>-0.09757098802515118</v>
      </c>
      <c r="M15" s="9"/>
      <c r="N15" s="13">
        <v>95135.63</v>
      </c>
      <c r="O15" s="27">
        <f>IF(AND(N15=0),"(+0%)",(N15-K15)/K15)</f>
        <v>0.055526178562314905</v>
      </c>
    </row>
    <row r="16" spans="1:15" s="1" customFormat="1" ht="15">
      <c r="A16" s="9" t="s">
        <v>4</v>
      </c>
      <c r="B16" s="13">
        <v>184217</v>
      </c>
      <c r="C16" s="14">
        <v>0.0633015873015873</v>
      </c>
      <c r="D16" s="9"/>
      <c r="E16" s="13">
        <v>190909.47</v>
      </c>
      <c r="F16" s="14">
        <v>0.036329274714060056</v>
      </c>
      <c r="G16" s="9"/>
      <c r="H16" s="13">
        <v>194166</v>
      </c>
      <c r="I16" s="14">
        <v>0.017057980413438888</v>
      </c>
      <c r="J16" s="26"/>
      <c r="K16" s="13">
        <v>187445</v>
      </c>
      <c r="L16" s="14">
        <v>-0.03461471112347167</v>
      </c>
      <c r="M16" s="9"/>
      <c r="N16" s="13">
        <v>184498.28</v>
      </c>
      <c r="O16" s="27">
        <f>IF(AND(N16=0),"(+0%)",(N16-K16)/K16)</f>
        <v>-0.01572045133239084</v>
      </c>
    </row>
    <row r="17" spans="1:15" s="1" customFormat="1" ht="15">
      <c r="A17" s="9" t="s">
        <v>5</v>
      </c>
      <c r="B17" s="13">
        <v>51008.64</v>
      </c>
      <c r="C17" s="14">
        <v>-0.11173461036134089</v>
      </c>
      <c r="D17" s="9"/>
      <c r="E17" s="13">
        <v>56433</v>
      </c>
      <c r="F17" s="14">
        <v>0.10634198441675764</v>
      </c>
      <c r="G17" s="9"/>
      <c r="H17" s="13">
        <v>56053</v>
      </c>
      <c r="I17" s="14">
        <v>-0.0067336487516169614</v>
      </c>
      <c r="J17" s="26"/>
      <c r="K17" s="13">
        <v>57228</v>
      </c>
      <c r="L17" s="27">
        <v>0.020962303534155173</v>
      </c>
      <c r="M17" s="9"/>
      <c r="N17" s="13">
        <v>53237.01</v>
      </c>
      <c r="O17" s="27">
        <f>IF(AND(N17=0),"(+0%)",(N17-K17)/K17)</f>
        <v>-0.06973841476200458</v>
      </c>
    </row>
    <row r="18" spans="1:15" s="1" customFormat="1" ht="15">
      <c r="A18" s="15" t="s">
        <v>6</v>
      </c>
      <c r="B18" s="16">
        <v>389827.64</v>
      </c>
      <c r="C18" s="17">
        <v>0.029476213866573744</v>
      </c>
      <c r="D18" s="18"/>
      <c r="E18" s="16">
        <v>393572.88</v>
      </c>
      <c r="F18" s="17">
        <v>0.009607425476551613</v>
      </c>
      <c r="G18" s="18"/>
      <c r="H18" s="16">
        <v>400496</v>
      </c>
      <c r="I18" s="17">
        <v>0.017590439666472942</v>
      </c>
      <c r="J18" s="28"/>
      <c r="K18" s="3">
        <v>386059</v>
      </c>
      <c r="L18" s="29">
        <v>-0.0360478007270984</v>
      </c>
      <c r="M18" s="18"/>
      <c r="N18" s="16">
        <v>377255.22</v>
      </c>
      <c r="O18" s="31">
        <f>IF((N18=0),"(+0%)",IF((N15=0),((N14-K14)/K14),IF((N16=0),((N14+N15)-(K14+K15))/(K14+K15),IF((N17=0),((N14+N15+N16)-(K14+K15+K16))/(K14+K15+K16),(N18-K18)/K18))))</f>
        <v>-0.022804234585905334</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41202</v>
      </c>
      <c r="C21" s="27">
        <v>-0.07169877636912157</v>
      </c>
      <c r="D21" s="9"/>
      <c r="E21" s="13">
        <v>41087</v>
      </c>
      <c r="F21" s="27">
        <v>-0.0027911266443376537</v>
      </c>
      <c r="G21" s="9"/>
      <c r="H21" s="13">
        <v>40666</v>
      </c>
      <c r="I21" s="27">
        <v>-0.01024655000365079</v>
      </c>
      <c r="J21" s="9"/>
      <c r="K21" s="13">
        <v>43004.2</v>
      </c>
      <c r="L21" s="27">
        <v>0.057497663896129377</v>
      </c>
      <c r="M21" s="9"/>
      <c r="N21" s="13">
        <v>48553.67</v>
      </c>
      <c r="O21" s="27">
        <f>IF(AND(N21=0),"(+0%)",(N21-K21)/K21)</f>
        <v>0.12904483748099027</v>
      </c>
    </row>
    <row r="22" spans="1:15" s="6" customFormat="1" ht="15">
      <c r="A22" s="9" t="s">
        <v>3</v>
      </c>
      <c r="B22" s="13">
        <v>80577</v>
      </c>
      <c r="C22" s="27">
        <v>-0.15303025795908434</v>
      </c>
      <c r="D22" s="9"/>
      <c r="E22" s="13">
        <v>87740</v>
      </c>
      <c r="F22" s="27">
        <v>0.08889633518249625</v>
      </c>
      <c r="G22" s="9"/>
      <c r="H22" s="13">
        <v>86585</v>
      </c>
      <c r="I22" s="27">
        <v>-0.013163893321176203</v>
      </c>
      <c r="J22" s="9"/>
      <c r="K22" s="13">
        <v>92809.72</v>
      </c>
      <c r="L22" s="27">
        <v>0.07189143616099787</v>
      </c>
      <c r="M22" s="9"/>
      <c r="N22" s="13">
        <v>86232.49</v>
      </c>
      <c r="O22" s="27">
        <f>IF(AND(N22=0),"(+0%)",(N22-K22)/K22)</f>
        <v>-0.07086790047421752</v>
      </c>
    </row>
    <row r="23" spans="1:15" s="6" customFormat="1" ht="15">
      <c r="A23" s="9" t="s">
        <v>4</v>
      </c>
      <c r="B23" s="13">
        <v>188075</v>
      </c>
      <c r="C23" s="27">
        <v>0.019386196987852683</v>
      </c>
      <c r="D23" s="9"/>
      <c r="E23" s="13">
        <v>177009</v>
      </c>
      <c r="F23" s="27">
        <v>-0.05883822942974877</v>
      </c>
      <c r="G23" s="9"/>
      <c r="H23" s="13">
        <v>184739</v>
      </c>
      <c r="I23" s="27">
        <v>0.04367009587083143</v>
      </c>
      <c r="J23" s="9"/>
      <c r="K23" s="13">
        <v>189667.59</v>
      </c>
      <c r="L23" s="27">
        <v>0.026678665576840822</v>
      </c>
      <c r="M23" s="9"/>
      <c r="N23" s="13">
        <v>195690.52</v>
      </c>
      <c r="O23" s="27">
        <f>IF(AND(N23=0),"(+0%)",(N23-K23)/K23)</f>
        <v>0.0317551881162195</v>
      </c>
    </row>
    <row r="24" spans="1:15" s="6" customFormat="1" ht="15">
      <c r="A24" s="9" t="s">
        <v>5</v>
      </c>
      <c r="B24" s="13">
        <v>48342</v>
      </c>
      <c r="C24" s="27">
        <v>-0.09194750043249991</v>
      </c>
      <c r="D24" s="9"/>
      <c r="E24" s="13">
        <v>42550</v>
      </c>
      <c r="F24" s="27">
        <v>-0.11981299904844649</v>
      </c>
      <c r="G24" s="9"/>
      <c r="H24" s="13">
        <v>49769.14</v>
      </c>
      <c r="I24" s="27">
        <v>0.16966251468860163</v>
      </c>
      <c r="J24" s="9"/>
      <c r="K24" s="13">
        <v>47494.67</v>
      </c>
      <c r="L24" s="27">
        <v>-0.04570040792346424</v>
      </c>
      <c r="M24" s="9"/>
      <c r="N24" s="13">
        <v>46999.34</v>
      </c>
      <c r="O24" s="27">
        <f>IF(AND(N24=0),"(+0%)",(N24-K24)/K24)</f>
        <v>-0.010429170262684249</v>
      </c>
    </row>
    <row r="25" spans="1:15" s="6" customFormat="1" ht="15">
      <c r="A25" s="15" t="s">
        <v>6</v>
      </c>
      <c r="B25" s="16">
        <v>358196</v>
      </c>
      <c r="C25" s="30">
        <v>-0.050520758864516103</v>
      </c>
      <c r="D25" s="18"/>
      <c r="E25" s="16">
        <v>348386</v>
      </c>
      <c r="F25" s="30">
        <v>-0.027387240505198272</v>
      </c>
      <c r="G25" s="18"/>
      <c r="H25" s="16">
        <v>361759.14</v>
      </c>
      <c r="I25" s="30">
        <v>0.03838598565958452</v>
      </c>
      <c r="J25" s="18"/>
      <c r="K25" s="16">
        <v>372976.18</v>
      </c>
      <c r="L25" s="30">
        <v>0.031006929085468246</v>
      </c>
      <c r="M25" s="18"/>
      <c r="N25" s="16">
        <v>377476.02</v>
      </c>
      <c r="O25" s="31">
        <f>IF((N25=0),"(+0%)",IF((N22=0),((N21-K21)/K21),IF((N23=0),((N21+N22)-(K21+K22))/(K21+K22),IF((N24=0),((N21+N22+N23)-(K21+K22+K23))/(K21+K22+K23),(N25-K25)/K25))))</f>
        <v>0.012064684666994084</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43385.96</v>
      </c>
      <c r="C28" s="27">
        <v>-0.10643294317401752</v>
      </c>
      <c r="D28" s="9"/>
      <c r="E28" s="13">
        <v>45697.14</v>
      </c>
      <c r="F28" s="27">
        <v>0.05327022843334572</v>
      </c>
      <c r="G28" s="9"/>
      <c r="H28" s="13">
        <v>45222.94</v>
      </c>
      <c r="I28" s="27">
        <v>-0.010377017029949732</v>
      </c>
      <c r="J28" s="9"/>
      <c r="K28" s="13">
        <v>51654.86</v>
      </c>
      <c r="L28" s="27">
        <v>0.14222693172978135</v>
      </c>
      <c r="M28" s="9"/>
      <c r="N28" s="13">
        <v>54203.4</v>
      </c>
      <c r="O28" s="27">
        <f>IF(AND(N28=0),"(+0%)",(N28-K28)/K28)</f>
        <v>0.049337855140832845</v>
      </c>
    </row>
    <row r="29" spans="1:15" s="6" customFormat="1" ht="15">
      <c r="A29" s="9" t="s">
        <v>3</v>
      </c>
      <c r="B29" s="13">
        <v>83904.02</v>
      </c>
      <c r="C29" s="27">
        <v>-0.027002235468325232</v>
      </c>
      <c r="D29" s="9"/>
      <c r="E29" s="13">
        <v>93313.47</v>
      </c>
      <c r="F29" s="27">
        <v>0.11214540137647751</v>
      </c>
      <c r="G29" s="9"/>
      <c r="H29" s="13">
        <v>90626.73</v>
      </c>
      <c r="I29" s="27">
        <v>-0.028792627688156974</v>
      </c>
      <c r="J29" s="9"/>
      <c r="K29" s="13">
        <v>105063.77</v>
      </c>
      <c r="L29" s="27">
        <v>0.15930222794091775</v>
      </c>
      <c r="M29" s="9"/>
      <c r="N29" s="13">
        <v>109784.99</v>
      </c>
      <c r="O29" s="27">
        <f>IF(AND(N29=0),"(+0%)",(N29-K29)/K29)</f>
        <v>0.04493670843907468</v>
      </c>
    </row>
    <row r="30" spans="1:15" s="6" customFormat="1" ht="15">
      <c r="A30" s="9" t="s">
        <v>4</v>
      </c>
      <c r="B30" s="13">
        <v>194614.77</v>
      </c>
      <c r="C30" s="27">
        <v>-0.0054972003753682094</v>
      </c>
      <c r="D30" s="9"/>
      <c r="E30" s="13">
        <v>199711.97</v>
      </c>
      <c r="F30" s="27">
        <v>0.026191228959651994</v>
      </c>
      <c r="G30" s="9"/>
      <c r="H30" s="13">
        <v>206057.73</v>
      </c>
      <c r="I30" s="27">
        <v>0.03177456013277526</v>
      </c>
      <c r="J30" s="9"/>
      <c r="K30" s="13">
        <v>223791.11</v>
      </c>
      <c r="L30" s="27">
        <v>0.08606025117329971</v>
      </c>
      <c r="M30" s="9"/>
      <c r="N30" s="13">
        <v>252491.23</v>
      </c>
      <c r="O30" s="27">
        <f>IF(AND(N30=0),"(+0%)",(N30-K30)/K30)</f>
        <v>0.12824513002326154</v>
      </c>
    </row>
    <row r="31" spans="1:15" s="6" customFormat="1" ht="15">
      <c r="A31" s="9" t="s">
        <v>5</v>
      </c>
      <c r="B31" s="13">
        <v>42640.37</v>
      </c>
      <c r="C31" s="27">
        <v>-0.09274534493463088</v>
      </c>
      <c r="D31" s="9"/>
      <c r="E31" s="13">
        <v>51313.02</v>
      </c>
      <c r="F31" s="27">
        <v>0.20339058971580204</v>
      </c>
      <c r="G31" s="9"/>
      <c r="H31" s="13">
        <v>60797.78</v>
      </c>
      <c r="I31" s="27">
        <v>0.18484119624999665</v>
      </c>
      <c r="J31" s="9"/>
      <c r="K31" s="13">
        <v>65129.37</v>
      </c>
      <c r="L31" s="27">
        <v>0.07124585799020958</v>
      </c>
      <c r="M31" s="9"/>
      <c r="N31" s="13">
        <v>75188.22</v>
      </c>
      <c r="O31" s="27">
        <f>IF(AND(N31=0),"(+0%)",(N31-K31)/K31)</f>
        <v>0.15444414708755816</v>
      </c>
    </row>
    <row r="32" spans="1:15" s="6" customFormat="1" ht="15">
      <c r="A32" s="15" t="s">
        <v>6</v>
      </c>
      <c r="B32" s="16">
        <v>364545.12</v>
      </c>
      <c r="C32" s="30">
        <v>-0.03425621579882087</v>
      </c>
      <c r="D32" s="18"/>
      <c r="E32" s="16">
        <v>390035.6</v>
      </c>
      <c r="F32" s="30">
        <v>0.0699240741447862</v>
      </c>
      <c r="G32" s="18"/>
      <c r="H32" s="16">
        <v>402705.18000000005</v>
      </c>
      <c r="I32" s="30">
        <v>0.03248313743668546</v>
      </c>
      <c r="J32" s="18"/>
      <c r="K32" s="16">
        <v>445639.11</v>
      </c>
      <c r="L32" s="30">
        <v>0.10661380119322013</v>
      </c>
      <c r="M32" s="18"/>
      <c r="N32" s="16">
        <v>491667.83999999997</v>
      </c>
      <c r="O32" s="31">
        <f>IF((N32=0),"(+0%)",IF((N29=0),((N28-K28)/K28),IF((N30=0),((N28+N29)-(K28+K29))/(K28+K29),IF((N31=0),((N28+N29+N30)-(K28+K29+K30))/(K28+K29+K30),(N32-K32)/K32))))</f>
        <v>0.10328700728264174</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67314.15</v>
      </c>
      <c r="C35" s="27">
        <v>0.24188058313685104</v>
      </c>
      <c r="D35" s="9"/>
      <c r="E35" s="13">
        <v>99706.54</v>
      </c>
      <c r="F35" s="27">
        <v>0.4812121968412288</v>
      </c>
      <c r="G35" s="9"/>
      <c r="H35" s="13">
        <v>86438.47</v>
      </c>
      <c r="I35" s="27">
        <v>-0.13307121077514067</v>
      </c>
      <c r="J35" s="9"/>
      <c r="K35" s="13">
        <v>90606.76</v>
      </c>
      <c r="L35" s="27">
        <v>0.048222625874798496</v>
      </c>
      <c r="M35" s="2"/>
      <c r="N35" s="13">
        <v>98540.43</v>
      </c>
      <c r="O35" s="27">
        <f>IF(AND(N35=0),"(+0%)",(N35-K35)/K35)</f>
        <v>0.08756156825384771</v>
      </c>
    </row>
    <row r="36" spans="1:15" s="1" customFormat="1" ht="15">
      <c r="A36" s="9" t="s">
        <v>3</v>
      </c>
      <c r="B36" s="13">
        <v>135517.33</v>
      </c>
      <c r="C36" s="27">
        <v>0.23438850793719598</v>
      </c>
      <c r="D36" s="9"/>
      <c r="E36" s="13">
        <v>181802.24</v>
      </c>
      <c r="F36" s="27">
        <v>0.34154236952572786</v>
      </c>
      <c r="G36" s="9"/>
      <c r="H36" s="13">
        <v>161547.71</v>
      </c>
      <c r="I36" s="27">
        <v>-0.1114096834010406</v>
      </c>
      <c r="J36" s="9"/>
      <c r="K36" s="13">
        <v>171943.57</v>
      </c>
      <c r="L36" s="27">
        <v>0.06435163952494291</v>
      </c>
      <c r="M36" s="2"/>
      <c r="N36" s="13">
        <v>167899.01</v>
      </c>
      <c r="O36" s="27">
        <f>IF(AND(N36=0),"(+0%)",(N36-K36)/K36)</f>
        <v>-0.02352260104870451</v>
      </c>
    </row>
    <row r="37" spans="1:15" s="1" customFormat="1" ht="15">
      <c r="A37" s="9" t="s">
        <v>4</v>
      </c>
      <c r="B37" s="13">
        <v>321913.81</v>
      </c>
      <c r="C37" s="27">
        <v>0.2749504606556037</v>
      </c>
      <c r="D37" s="9"/>
      <c r="E37" s="13">
        <v>349354.7</v>
      </c>
      <c r="F37" s="27">
        <v>0.08524297233473772</v>
      </c>
      <c r="G37" s="9"/>
      <c r="H37" s="13">
        <v>319081.97</v>
      </c>
      <c r="I37" s="27">
        <v>-0.08665327817258517</v>
      </c>
      <c r="J37" s="9"/>
      <c r="K37" s="13">
        <v>386429.83</v>
      </c>
      <c r="L37" s="27">
        <v>0.211067582414638</v>
      </c>
      <c r="M37" s="2"/>
      <c r="N37" s="13">
        <v>392991.01</v>
      </c>
      <c r="O37" s="27">
        <f>IF(AND(N37=0),"(+0%)",(N37-K37)/K37)</f>
        <v>0.01697896873023491</v>
      </c>
    </row>
    <row r="38" spans="1:15" s="1" customFormat="1" ht="15">
      <c r="A38" s="9" t="s">
        <v>5</v>
      </c>
      <c r="B38" s="13">
        <v>101836.76</v>
      </c>
      <c r="C38" s="27">
        <v>0.3544244031844349</v>
      </c>
      <c r="D38" s="9"/>
      <c r="E38" s="13">
        <v>101222</v>
      </c>
      <c r="F38" s="27">
        <v>-0.006036719942778961</v>
      </c>
      <c r="G38" s="9"/>
      <c r="H38" s="13">
        <v>94862.27</v>
      </c>
      <c r="I38" s="27">
        <v>-0.06282952322617609</v>
      </c>
      <c r="J38" s="9"/>
      <c r="K38" s="13">
        <v>109247.32</v>
      </c>
      <c r="L38" s="27">
        <v>0.1516414270921411</v>
      </c>
      <c r="M38" s="2"/>
      <c r="N38" s="13">
        <v>118338.45</v>
      </c>
      <c r="O38" s="27">
        <f>IF(AND(N38=0),"(+0%)",(N38-K38)/K38)</f>
        <v>0.0832160459405319</v>
      </c>
    </row>
    <row r="39" spans="1:15" s="1" customFormat="1" ht="15">
      <c r="A39" s="15" t="s">
        <v>6</v>
      </c>
      <c r="B39" s="16">
        <f>SUM(B35:B38)</f>
        <v>626582.05</v>
      </c>
      <c r="C39" s="29">
        <f>IF((B39=0),"(+0%)",IF((B36=0),((B35-N28)/N28),IF((B37=0),((B35+B36)-(N28+N29))/(N28+N29),IF((B38=0),((B35+B36+B37)-(N28+N29+N30))/(N28+N29+N30),(B39-N32)/N32))))</f>
        <v>0.2744011282088332</v>
      </c>
      <c r="D39" s="18"/>
      <c r="E39" s="16">
        <f>SUM(E35:E38)</f>
        <v>732085.48</v>
      </c>
      <c r="F39" s="29">
        <f>IF((E39=0),"(+0%)",IF((E36=0),((E35-B35)/B35),IF((E37=0),((E35+E36)-(B35+B36))/(B35+B36),IF((E38=0),((E35+E36+E37)-(B35+B36+B37))/(B35+B36+B37),(E39-B39)/B39))))</f>
        <v>0.168379272914058</v>
      </c>
      <c r="G39" s="18"/>
      <c r="H39" s="16">
        <f>SUM(H35:H38)</f>
        <v>661930.4199999999</v>
      </c>
      <c r="I39" s="29">
        <f>IF((H39=0),"(+0%)",IF((H36=0),((H35-E35)/E35),IF((H37=0),((H35+H36)-(E35+E36))/(E35+E36),IF((H38=0),((H35+H36+H37)-(E35+E36+E37))/(E35+E36+E37),(H39-E39)/E39))))</f>
        <v>-0.09582905537205855</v>
      </c>
      <c r="J39" s="18"/>
      <c r="K39" s="16">
        <f>SUM(K35:K38)</f>
        <v>758227.48</v>
      </c>
      <c r="L39" s="29">
        <f>IF((K39=0),"(+0%)",IF((K36=0),((K35-H35)/H35),IF((K37=0),((K35+K36)-(H35+H36))/(H35+H36),IF((K38=0),((K35+K36+K37)-(H35+H36+H37))/(H35+H36+H37),(K39-H39)/H39))))</f>
        <v>0.14547912754938816</v>
      </c>
      <c r="M39" s="18"/>
      <c r="N39" s="16">
        <f>SUM(N35:N38)</f>
        <v>777768.8999999999</v>
      </c>
      <c r="O39" s="34">
        <f>IF((N39=0),"(+0%)",IF((N36=0),((N35-K35)/K35),IF((N37=0),((N35+N36)-(K35+K36))/(K35+K36),IF((N38=0),((N35+N36+N37)-(K35+K36+K37))/(K35+K36+K37),(N39-K39)/K39))))</f>
        <v>0.025772502996066465</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110643.97</v>
      </c>
      <c r="C42" s="27">
        <v>0.12282816301897616</v>
      </c>
      <c r="D42" s="9"/>
      <c r="E42" s="13">
        <v>128030.69</v>
      </c>
      <c r="F42" s="27">
        <v>0.15714114379662986</v>
      </c>
      <c r="G42" s="9"/>
      <c r="H42" s="13">
        <v>135922.54</v>
      </c>
      <c r="I42" s="27">
        <v>0.06164029890020905</v>
      </c>
      <c r="J42" s="9"/>
      <c r="K42" s="13">
        <v>143152.86</v>
      </c>
      <c r="L42" s="27">
        <v>0.05319441499548182</v>
      </c>
      <c r="M42" s="9"/>
      <c r="N42" s="13">
        <v>141169.35</v>
      </c>
      <c r="O42" s="27">
        <v>-0.013855888034650377</v>
      </c>
    </row>
    <row r="43" spans="1:15" s="6" customFormat="1" ht="15">
      <c r="A43" s="9" t="s">
        <v>3</v>
      </c>
      <c r="B43" s="13">
        <v>195203.85</v>
      </c>
      <c r="C43" s="27">
        <v>0.16262656938834835</v>
      </c>
      <c r="D43" s="9"/>
      <c r="E43" s="13">
        <v>220661.98</v>
      </c>
      <c r="F43" s="27">
        <v>0.13041817566610497</v>
      </c>
      <c r="G43" s="9"/>
      <c r="H43" s="13">
        <v>248186.59</v>
      </c>
      <c r="I43" s="27">
        <v>0.12473653141334082</v>
      </c>
      <c r="J43" s="9"/>
      <c r="K43" s="13">
        <v>265521.75</v>
      </c>
      <c r="L43" s="27">
        <v>0.06984728707542177</v>
      </c>
      <c r="M43" s="9"/>
      <c r="N43" s="13">
        <v>267777.87</v>
      </c>
      <c r="O43" s="27">
        <v>0.008496931042372218</v>
      </c>
    </row>
    <row r="44" spans="1:15" s="6" customFormat="1" ht="15">
      <c r="A44" s="9" t="s">
        <v>4</v>
      </c>
      <c r="B44" s="13">
        <v>448692.12</v>
      </c>
      <c r="C44" s="27">
        <v>0.1417363465897095</v>
      </c>
      <c r="D44" s="9"/>
      <c r="E44" s="13">
        <v>527469.28</v>
      </c>
      <c r="F44" s="27">
        <v>0.17557063404634793</v>
      </c>
      <c r="G44" s="9"/>
      <c r="H44" s="13">
        <v>607974.08</v>
      </c>
      <c r="I44" s="27">
        <v>0.1526246229922621</v>
      </c>
      <c r="J44" s="9"/>
      <c r="K44" s="13">
        <v>551043.22</v>
      </c>
      <c r="L44" s="27">
        <v>-0.09364027492751005</v>
      </c>
      <c r="M44" s="9"/>
      <c r="N44" s="13">
        <v>595930.68</v>
      </c>
      <c r="O44" s="27">
        <v>0.08145905506286799</v>
      </c>
    </row>
    <row r="45" spans="1:15" s="6" customFormat="1" ht="15">
      <c r="A45" s="9" t="s">
        <v>5</v>
      </c>
      <c r="B45" s="13">
        <v>144063.33</v>
      </c>
      <c r="C45" s="27">
        <v>0.2173839525530374</v>
      </c>
      <c r="D45" s="9"/>
      <c r="E45" s="13">
        <v>158252.79</v>
      </c>
      <c r="F45" s="27">
        <v>0.09849459956256754</v>
      </c>
      <c r="G45" s="9"/>
      <c r="H45" s="13">
        <v>159410.44</v>
      </c>
      <c r="I45" s="27">
        <v>0.0073151948853476395</v>
      </c>
      <c r="J45" s="9"/>
      <c r="K45" s="13">
        <v>151648.87</v>
      </c>
      <c r="L45" s="27">
        <v>-0.048689220103777436</v>
      </c>
      <c r="M45" s="9"/>
      <c r="N45" s="13">
        <v>153739.72</v>
      </c>
      <c r="O45" s="27">
        <v>0.01378744200335951</v>
      </c>
    </row>
    <row r="46" spans="1:15" s="6" customFormat="1" ht="15">
      <c r="A46" s="15" t="s">
        <v>6</v>
      </c>
      <c r="B46" s="16">
        <v>898603.2699999999</v>
      </c>
      <c r="C46" s="30">
        <v>0.15536024904055692</v>
      </c>
      <c r="D46" s="18"/>
      <c r="E46" s="16">
        <v>1034414.7400000001</v>
      </c>
      <c r="F46" s="30">
        <v>0.1511361849373197</v>
      </c>
      <c r="G46" s="18"/>
      <c r="H46" s="16">
        <v>1151493.65</v>
      </c>
      <c r="I46" s="30">
        <v>0.1131837216472764</v>
      </c>
      <c r="J46" s="18"/>
      <c r="K46" s="16">
        <v>1111366.7</v>
      </c>
      <c r="L46" s="30">
        <v>-0.034847738847713104</v>
      </c>
      <c r="M46" s="18"/>
      <c r="N46" s="16">
        <v>1158617.62</v>
      </c>
      <c r="O46" s="31">
        <v>0.042516048033471004</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69">
        <v>141512.67</v>
      </c>
      <c r="C49" s="70">
        <v>0.00243197266262122</v>
      </c>
      <c r="D49" s="71"/>
      <c r="E49" s="69">
        <v>146214.56</v>
      </c>
      <c r="F49" s="70">
        <v>0.0332259295227769</v>
      </c>
      <c r="G49" s="71"/>
      <c r="H49" s="69">
        <v>150102.19</v>
      </c>
      <c r="I49" s="70">
        <v>0.026588528529580123</v>
      </c>
      <c r="J49" s="71"/>
      <c r="K49" s="69">
        <f>'[1]Sheet1'!$B$29</f>
        <v>140693.84</v>
      </c>
      <c r="L49" s="72">
        <f>IF(AND(K49=0),"(+0%)",(K49-H49)/H49)</f>
        <v>-0.06267963178951623</v>
      </c>
      <c r="M49" s="73"/>
      <c r="N49" s="69">
        <f>'[1]Sheet1'!$H$29</f>
        <v>184348.04</v>
      </c>
      <c r="O49" s="70">
        <f>IF(AND(N49=0),"(+0%)",(N49-K49)/K49)</f>
        <v>0.31027797663351864</v>
      </c>
    </row>
    <row r="50" spans="1:15" s="1" customFormat="1" ht="15">
      <c r="A50" s="9" t="s">
        <v>3</v>
      </c>
      <c r="B50" s="69">
        <v>276808.93</v>
      </c>
      <c r="C50" s="70">
        <v>0.0337259385923116</v>
      </c>
      <c r="D50" s="71"/>
      <c r="E50" s="69">
        <v>321377.18</v>
      </c>
      <c r="F50" s="70">
        <v>0.1610072695270344</v>
      </c>
      <c r="G50" s="71"/>
      <c r="H50" s="69">
        <v>345047.49</v>
      </c>
      <c r="I50" s="70">
        <v>0.07365274037192061</v>
      </c>
      <c r="J50" s="71"/>
      <c r="K50" s="69">
        <f>'[1]Sheet1'!$C$29</f>
        <v>148919.52</v>
      </c>
      <c r="L50" s="72">
        <f>IF(AND(K50=0),"(+0%)",(K50-H50)/H50)</f>
        <v>-0.5684086268820562</v>
      </c>
      <c r="M50" s="73"/>
      <c r="N50" s="69">
        <f>'[1]Sheet1'!$I$29</f>
        <v>453716.85</v>
      </c>
      <c r="O50" s="70">
        <f>IF(AND(N50=0),"(+0%)",(N50-K50)/K50)</f>
        <v>2.046725170749946</v>
      </c>
    </row>
    <row r="51" spans="1:15" s="1" customFormat="1" ht="15">
      <c r="A51" s="9" t="s">
        <v>4</v>
      </c>
      <c r="B51" s="69">
        <v>662743.75</v>
      </c>
      <c r="C51" s="70">
        <v>0.11211550645454257</v>
      </c>
      <c r="D51" s="71"/>
      <c r="E51" s="69">
        <v>682936.73</v>
      </c>
      <c r="F51" s="70">
        <v>0.030468759607314263</v>
      </c>
      <c r="G51" s="71"/>
      <c r="H51" s="69">
        <v>746642.47</v>
      </c>
      <c r="I51" s="70">
        <v>0.09328205264344179</v>
      </c>
      <c r="J51" s="71"/>
      <c r="K51" s="69">
        <f>'[1]Sheet1'!$D$29</f>
        <v>568123.82</v>
      </c>
      <c r="L51" s="72">
        <f>IF(AND(K51=0),"(+0%)",(K51-H51)/H51)</f>
        <v>-0.23909522585823445</v>
      </c>
      <c r="M51" s="73"/>
      <c r="N51" s="69">
        <f>'[1]Sheet1'!$J$29</f>
        <v>944395</v>
      </c>
      <c r="O51" s="70">
        <f>IF(AND(N51=0),"(+0%)",(N51-K51)/K51)</f>
        <v>0.662304882763057</v>
      </c>
    </row>
    <row r="52" spans="1:15" s="1" customFormat="1" ht="15">
      <c r="A52" s="9" t="s">
        <v>5</v>
      </c>
      <c r="B52" s="69">
        <v>160329.7</v>
      </c>
      <c r="C52" s="70">
        <v>0.04286452453536412</v>
      </c>
      <c r="D52" s="71"/>
      <c r="E52" s="69">
        <v>171206.72</v>
      </c>
      <c r="F52" s="70">
        <v>0.06784157894638354</v>
      </c>
      <c r="G52" s="71"/>
      <c r="H52" s="69">
        <v>163989.47</v>
      </c>
      <c r="I52" s="70">
        <v>-0.04215517942286377</v>
      </c>
      <c r="J52" s="71"/>
      <c r="K52" s="69">
        <f>'[1]Sheet1'!$E$29</f>
        <v>146291.8</v>
      </c>
      <c r="L52" s="72">
        <f>IF(AND(K52=0),"(+0%)",(K52-H52)/H52)</f>
        <v>-0.10791955117606035</v>
      </c>
      <c r="M52" s="73"/>
      <c r="N52" s="69">
        <f>'[1]Sheet1'!$K$29</f>
        <v>240777.07</v>
      </c>
      <c r="O52" s="70">
        <f>IF(AND(N52=0),"(+0%)",(N52-K52)/K52)</f>
        <v>0.6458685312505555</v>
      </c>
    </row>
    <row r="53" spans="1:15" s="1" customFormat="1" ht="15">
      <c r="A53" s="68" t="s">
        <v>6</v>
      </c>
      <c r="B53" s="74">
        <v>1241395.05</v>
      </c>
      <c r="C53" s="75">
        <v>0.07144499494147165</v>
      </c>
      <c r="D53" s="76"/>
      <c r="E53" s="74">
        <v>1321735.19</v>
      </c>
      <c r="F53" s="75">
        <v>0.06471762554555047</v>
      </c>
      <c r="G53" s="76"/>
      <c r="H53" s="74">
        <v>1405781.6199999999</v>
      </c>
      <c r="I53" s="75">
        <v>0.06358794911104693</v>
      </c>
      <c r="J53" s="76"/>
      <c r="K53" s="77">
        <f>SUM(K49:K52)</f>
        <v>1004028.98</v>
      </c>
      <c r="L53" s="78">
        <f>IF((K53=0),"(+0%)",IF((K50=0),((K49-H49)/H49),IF((K51=0),((K49+K50)-(H49+H50))/(H49+H50),IF((K52=0),((K49+K50+K51)-(H49+H50+H51))/(H49+H50+H51),(K53-H53)/H53))))</f>
        <v>-0.2857859530131002</v>
      </c>
      <c r="M53" s="79"/>
      <c r="N53" s="74">
        <f>SUM(N49:N52)</f>
        <v>1823236.9600000002</v>
      </c>
      <c r="O53" s="80">
        <f>IF((N53=0),"(+0%)",IF((N50=0),((N49-K49)/K49),IF((N51=0),((N49+N50)-(K49+K50))/(K49+K50),IF((N52=0),((N49+N50+N51)-(K49+K50+K51))/(K49+K50+K51),(N53-K53)/K53))))</f>
        <v>0.8159206520114591</v>
      </c>
    </row>
    <row r="54" spans="1:15" s="1" customFormat="1" ht="15">
      <c r="A54" s="9"/>
      <c r="B54" s="71"/>
      <c r="C54" s="71"/>
      <c r="D54" s="71"/>
      <c r="E54" s="71"/>
      <c r="F54" s="71"/>
      <c r="G54" s="71"/>
      <c r="H54" s="71"/>
      <c r="I54" s="71"/>
      <c r="J54" s="71"/>
      <c r="K54" s="73"/>
      <c r="L54" s="73"/>
      <c r="M54" s="73"/>
      <c r="N54" s="71"/>
      <c r="O54" s="7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'[1]Sheet1'!$N$29</f>
        <v>217118.51</v>
      </c>
      <c r="C56" s="70">
        <f>IF(AND(B56=0),"(+0%)",(B56-N49)/N49)</f>
        <v>0.17776413570765384</v>
      </c>
      <c r="D56" s="71"/>
      <c r="E56" s="96">
        <f>'[2]Sheet1'!$B$31</f>
        <v>222846.11</v>
      </c>
      <c r="F56" s="70">
        <f>IF(AND(E56=0),"(+0%)",(E56-B56)/B56)</f>
        <v>0.026380063127735984</v>
      </c>
      <c r="G56" s="71"/>
      <c r="H56" s="96">
        <f>'[2]Sheet1'!$H$31</f>
        <v>0</v>
      </c>
      <c r="I56" s="70" t="str">
        <f>IF(AND(H56=0),"(+0%)",(H56-E56)/E56)</f>
        <v>(+0%)</v>
      </c>
      <c r="J56" s="71"/>
      <c r="K56" s="96">
        <f>'[2]Sheet1'!$N$31</f>
        <v>0</v>
      </c>
      <c r="L56" s="72" t="str">
        <f>IF(AND(K56=0),"(+0%)",(K56-H56)/H56)</f>
        <v>(+0%)</v>
      </c>
      <c r="M56" s="73"/>
      <c r="N56" s="69">
        <v>0</v>
      </c>
      <c r="O56" s="70" t="str">
        <f>IF(AND(N56=0),"(+0%)",(N56-K56)/K56)</f>
        <v>(+0%)</v>
      </c>
    </row>
    <row r="57" spans="1:15" s="1" customFormat="1" ht="15">
      <c r="A57" s="9" t="s">
        <v>3</v>
      </c>
      <c r="B57" s="69">
        <f>'[1]Sheet1'!$O$29</f>
        <v>470100.12</v>
      </c>
      <c r="C57" s="70">
        <f>IF(AND(B57=0),"(+0%)",(B57-N50)/N50)</f>
        <v>0.03610901821257028</v>
      </c>
      <c r="D57" s="71"/>
      <c r="E57" s="96">
        <f>'[2]Sheet1'!$C$31</f>
        <v>454682.01</v>
      </c>
      <c r="F57" s="70">
        <f>IF(AND(E57=0),"(+0%)",(E57-B57)/B57)</f>
        <v>-0.03279750279578739</v>
      </c>
      <c r="G57" s="71"/>
      <c r="H57" s="96">
        <f>'[2]Sheet1'!$I$31</f>
        <v>0</v>
      </c>
      <c r="I57" s="70" t="str">
        <f>IF(AND(H57=0),"(+0%)",(H57-E57)/E57)</f>
        <v>(+0%)</v>
      </c>
      <c r="J57" s="71"/>
      <c r="K57" s="96">
        <f>'[2]Sheet1'!$O$31</f>
        <v>0</v>
      </c>
      <c r="L57" s="72" t="str">
        <f>IF(AND(K57=0),"(+0%)",(K57-H57)/H57)</f>
        <v>(+0%)</v>
      </c>
      <c r="M57" s="73"/>
      <c r="N57" s="69">
        <v>0</v>
      </c>
      <c r="O57" s="70" t="str">
        <f>IF(AND(N57=0),"(+0%)",(N57-K57)/K57)</f>
        <v>(+0%)</v>
      </c>
    </row>
    <row r="58" spans="1:15" ht="15">
      <c r="A58" s="9" t="s">
        <v>4</v>
      </c>
      <c r="B58" s="69">
        <f>'[1]Sheet1'!$P$29</f>
        <v>939101.3</v>
      </c>
      <c r="C58" s="70">
        <f>IF(AND(B58=0),"(+0%)",(B58-N51)/N51)</f>
        <v>-0.005605387576173056</v>
      </c>
      <c r="D58" s="71"/>
      <c r="E58" s="96">
        <f>'[2]Sheet1'!$D$31</f>
        <v>996690.02</v>
      </c>
      <c r="F58" s="70">
        <f>IF(AND(E58=0),"(+0%)",(E58-B58)/B58)</f>
        <v>0.06132322466170579</v>
      </c>
      <c r="G58" s="71"/>
      <c r="H58" s="96">
        <f>'[2]Sheet1'!$J$31</f>
        <v>0</v>
      </c>
      <c r="I58" s="70" t="str">
        <f>IF(AND(H58=0),"(+0%)",(H58-E58)/E58)</f>
        <v>(+0%)</v>
      </c>
      <c r="J58" s="71"/>
      <c r="K58" s="96">
        <f>'[2]Sheet1'!$P$31</f>
        <v>0</v>
      </c>
      <c r="L58" s="72" t="str">
        <f>IF(AND(K58=0),"(+0%)",(K58-H58)/H58)</f>
        <v>(+0%)</v>
      </c>
      <c r="M58" s="73"/>
      <c r="N58" s="69">
        <v>0</v>
      </c>
      <c r="O58" s="70" t="str">
        <f>IF(AND(N58=0),"(+0%)",(N58-K58)/K58)</f>
        <v>(+0%)</v>
      </c>
    </row>
    <row r="59" spans="1:15" ht="15">
      <c r="A59" s="9" t="s">
        <v>5</v>
      </c>
      <c r="B59" s="69">
        <f>'[1]Sheet1'!$Q$29</f>
        <v>240360.19</v>
      </c>
      <c r="C59" s="70">
        <f>IF(AND(B59=0),"(+0%)",(B59-N52)/N52)</f>
        <v>-0.0017313941065899864</v>
      </c>
      <c r="D59" s="71"/>
      <c r="E59" s="96">
        <f>'[2]Sheet1'!$E$31</f>
        <v>239456.44</v>
      </c>
      <c r="F59" s="70">
        <f>IF(AND(E59=0),"(+0%)",(E59-B59)/B59)</f>
        <v>-0.0037599820502721352</v>
      </c>
      <c r="G59" s="71"/>
      <c r="H59" s="96">
        <f>'[2]Sheet1'!$K$31</f>
        <v>0</v>
      </c>
      <c r="I59" s="70" t="str">
        <f>IF(AND(H59=0),"(+0%)",(H59-E59)/E59)</f>
        <v>(+0%)</v>
      </c>
      <c r="J59" s="71"/>
      <c r="K59" s="96">
        <f>'[2]Sheet1'!$Q$31</f>
        <v>0</v>
      </c>
      <c r="L59" s="72" t="str">
        <f>IF(AND(K59=0),"(+0%)",(K59-H59)/H59)</f>
        <v>(+0%)</v>
      </c>
      <c r="M59" s="73"/>
      <c r="N59" s="69">
        <v>0</v>
      </c>
      <c r="O59" s="70" t="str">
        <f>IF(AND(N59=0),"(+0%)",(N59-K59)/K59)</f>
        <v>(+0%)</v>
      </c>
    </row>
    <row r="60" spans="1:15" ht="15">
      <c r="A60" s="68" t="s">
        <v>6</v>
      </c>
      <c r="B60" s="74">
        <f>SUM(B56:B59)</f>
        <v>1866680.12</v>
      </c>
      <c r="C60" s="75">
        <f>IF((B60=0),"(+0%)",IF((B57=0),((B56-N49)/N49),IF((B58=0),((B56+B57)-(N49+N50))/(N49+N50),IF((B59=0),((B56+B57+B58)-(N49+N50+N51))/(N49+N50+N51),(B60-N53)/N53))))</f>
        <v>0.023827489763042053</v>
      </c>
      <c r="D60" s="76"/>
      <c r="E60" s="74">
        <f>SUM(E56:E59)</f>
        <v>1913674.58</v>
      </c>
      <c r="F60" s="75">
        <f>IF((E60=0),"(+0%)",IF((E57=0),((E56-B56)/B56),IF((E58=0),((E56+E57)-(B56+B57))/(B56+B57),IF((E59=0),((E56+E57+E58)-(B56+B57+B58))/(B56+B57+B58),(E60-B60)/B60))))</f>
        <v>0.02517542212856478</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10" r:id="rId1"/>
  <headerFooter alignWithMargins="0">
    <oddHeader>&amp;RDate of this Run:  &amp;D</oddHeader>
  </headerFooter>
  <ignoredErrors>
    <ignoredError sqref="E39 H39 K39 N39 B39 E60 H60 K60 N60" formulaRange="1"/>
  </ignoredErrors>
</worksheet>
</file>

<file path=xl/worksheets/sheet22.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7">
      <selection activeCell="K59" sqref="K59"/>
    </sheetView>
  </sheetViews>
  <sheetFormatPr defaultColWidth="9.140625" defaultRowHeight="12.75"/>
  <cols>
    <col min="1" max="1" width="13.140625" style="43" customWidth="1"/>
    <col min="2" max="2" width="11.57421875" style="43" bestFit="1" customWidth="1"/>
    <col min="3" max="3" width="8.8515625" style="43" customWidth="1"/>
    <col min="4" max="4" width="3.8515625" style="43" customWidth="1"/>
    <col min="5" max="5" width="11.57421875" style="43" bestFit="1" customWidth="1"/>
    <col min="6" max="6" width="8.7109375" style="43" customWidth="1"/>
    <col min="7" max="7" width="4.140625" style="43" customWidth="1"/>
    <col min="8" max="8" width="11.57421875" style="43" customWidth="1"/>
    <col min="9" max="9" width="8.7109375" style="43" customWidth="1"/>
    <col min="10" max="10" width="2.140625" style="43" customWidth="1"/>
    <col min="11" max="11" width="11.421875" style="37" customWidth="1"/>
    <col min="12" max="12" width="9.00390625" style="37" customWidth="1"/>
    <col min="13" max="13" width="3.7109375" style="37" customWidth="1"/>
    <col min="14" max="14" width="11.57421875" style="43" bestFit="1" customWidth="1"/>
    <col min="15" max="15" width="11.421875" style="43" customWidth="1"/>
    <col min="16" max="16384" width="9.140625" style="37" customWidth="1"/>
  </cols>
  <sheetData>
    <row r="1" spans="1:15" s="62" customFormat="1" ht="18">
      <c r="A1" s="39" t="s">
        <v>30</v>
      </c>
      <c r="B1" s="39"/>
      <c r="C1" s="39"/>
      <c r="D1" s="39"/>
      <c r="E1" s="39"/>
      <c r="F1" s="39"/>
      <c r="G1" s="39"/>
      <c r="H1" s="39"/>
      <c r="I1" s="39"/>
      <c r="J1" s="39"/>
      <c r="K1" s="39"/>
      <c r="L1" s="39"/>
      <c r="M1" s="39"/>
      <c r="N1" s="39"/>
      <c r="O1" s="39"/>
    </row>
    <row r="2" spans="1:15" s="63" customFormat="1" ht="15">
      <c r="A2" s="40" t="s">
        <v>1</v>
      </c>
      <c r="B2" s="40"/>
      <c r="C2" s="40"/>
      <c r="D2" s="40"/>
      <c r="E2" s="40"/>
      <c r="F2" s="40"/>
      <c r="G2" s="40"/>
      <c r="H2" s="40"/>
      <c r="I2" s="40"/>
      <c r="J2" s="40"/>
      <c r="K2" s="40"/>
      <c r="L2" s="40"/>
      <c r="M2" s="40"/>
      <c r="N2" s="40"/>
      <c r="O2" s="40"/>
    </row>
    <row r="3" spans="1:15" s="63" customFormat="1" ht="15">
      <c r="A3" s="40"/>
      <c r="B3" s="40"/>
      <c r="C3" s="40"/>
      <c r="D3" s="40"/>
      <c r="E3" s="40"/>
      <c r="F3" s="40"/>
      <c r="G3" s="40"/>
      <c r="H3" s="40"/>
      <c r="I3" s="40"/>
      <c r="J3" s="40"/>
      <c r="K3" s="40"/>
      <c r="L3" s="40"/>
      <c r="M3" s="40"/>
      <c r="N3" s="40"/>
      <c r="O3" s="40"/>
    </row>
    <row r="4" spans="1:15" s="63" customFormat="1" ht="60">
      <c r="A4" s="7" t="s">
        <v>32</v>
      </c>
      <c r="B4" s="41"/>
      <c r="C4" s="42"/>
      <c r="D4" s="42"/>
      <c r="E4" s="42"/>
      <c r="F4" s="42"/>
      <c r="G4" s="42"/>
      <c r="H4" s="40"/>
      <c r="I4" s="40"/>
      <c r="J4" s="40"/>
      <c r="K4" s="40"/>
      <c r="L4" s="40"/>
      <c r="M4" s="40"/>
      <c r="N4" s="40"/>
      <c r="O4" s="40"/>
    </row>
    <row r="5" spans="1:15" s="63" customFormat="1" ht="15">
      <c r="A5" s="41"/>
      <c r="B5" s="41"/>
      <c r="C5" s="42"/>
      <c r="D5" s="42"/>
      <c r="E5" s="42"/>
      <c r="F5" s="42"/>
      <c r="G5" s="42"/>
      <c r="H5" s="43"/>
      <c r="I5" s="43"/>
      <c r="J5" s="43"/>
      <c r="K5" s="43"/>
      <c r="L5" s="43"/>
      <c r="M5" s="43"/>
      <c r="N5" s="43"/>
      <c r="O5" s="43"/>
    </row>
    <row r="6" spans="1:15" s="64" customFormat="1" ht="15.75">
      <c r="A6" s="44">
        <v>1987</v>
      </c>
      <c r="B6" s="44"/>
      <c r="C6" s="44"/>
      <c r="D6" s="45"/>
      <c r="E6" s="44">
        <v>1988</v>
      </c>
      <c r="F6" s="44"/>
      <c r="G6" s="45"/>
      <c r="H6" s="44">
        <v>1989</v>
      </c>
      <c r="I6" s="44"/>
      <c r="J6" s="45"/>
      <c r="K6" s="44">
        <v>1990</v>
      </c>
      <c r="L6" s="44"/>
      <c r="M6" s="45"/>
      <c r="N6" s="44">
        <v>1991</v>
      </c>
      <c r="O6" s="44"/>
    </row>
    <row r="7" spans="1:15" s="63" customFormat="1" ht="15">
      <c r="A7" s="43" t="s">
        <v>2</v>
      </c>
      <c r="B7" s="46"/>
      <c r="C7" s="47"/>
      <c r="D7" s="43"/>
      <c r="E7" s="46">
        <v>0</v>
      </c>
      <c r="F7" s="47"/>
      <c r="G7" s="43"/>
      <c r="H7" s="46">
        <v>0</v>
      </c>
      <c r="I7" s="47" t="s">
        <v>24</v>
      </c>
      <c r="J7" s="43"/>
      <c r="K7" s="46">
        <v>0</v>
      </c>
      <c r="L7" s="47" t="s">
        <v>24</v>
      </c>
      <c r="M7" s="43"/>
      <c r="N7" s="46">
        <v>4828.25</v>
      </c>
      <c r="O7" s="47" t="str">
        <f>IF(OR(N7=0,K7=0),"(+0%)",(N7-K7)/K7)</f>
        <v>(+0%)</v>
      </c>
    </row>
    <row r="8" spans="1:15" s="63" customFormat="1" ht="15">
      <c r="A8" s="43" t="s">
        <v>3</v>
      </c>
      <c r="B8" s="46"/>
      <c r="C8" s="47"/>
      <c r="D8" s="43"/>
      <c r="E8" s="46">
        <v>0</v>
      </c>
      <c r="F8" s="47"/>
      <c r="G8" s="43"/>
      <c r="H8" s="46">
        <v>0</v>
      </c>
      <c r="I8" s="47" t="s">
        <v>24</v>
      </c>
      <c r="J8" s="43"/>
      <c r="K8" s="46">
        <v>0</v>
      </c>
      <c r="L8" s="47" t="s">
        <v>24</v>
      </c>
      <c r="M8" s="43"/>
      <c r="N8" s="46">
        <v>14073.34</v>
      </c>
      <c r="O8" s="47" t="str">
        <f>IF(OR(N8=0,K8=0),"(+0%)",(N8-K8)/K8)</f>
        <v>(+0%)</v>
      </c>
    </row>
    <row r="9" spans="1:15" s="63" customFormat="1" ht="15">
      <c r="A9" s="43" t="s">
        <v>4</v>
      </c>
      <c r="B9" s="46">
        <v>0</v>
      </c>
      <c r="C9" s="47"/>
      <c r="D9" s="43"/>
      <c r="E9" s="46">
        <v>0</v>
      </c>
      <c r="F9" s="47" t="s">
        <v>24</v>
      </c>
      <c r="G9" s="43"/>
      <c r="H9" s="46">
        <v>0</v>
      </c>
      <c r="I9" s="47" t="s">
        <v>24</v>
      </c>
      <c r="J9" s="43"/>
      <c r="K9" s="46">
        <v>0</v>
      </c>
      <c r="L9" s="47" t="s">
        <v>24</v>
      </c>
      <c r="M9" s="43"/>
      <c r="N9" s="46">
        <v>27426.01</v>
      </c>
      <c r="O9" s="47" t="str">
        <f>IF(OR(N9=0,K9=0),"(+0%)",(N9-K9)/K9)</f>
        <v>(+0%)</v>
      </c>
    </row>
    <row r="10" spans="1:15" s="63" customFormat="1" ht="15">
      <c r="A10" s="43" t="s">
        <v>5</v>
      </c>
      <c r="B10" s="46">
        <v>0</v>
      </c>
      <c r="C10" s="47"/>
      <c r="D10" s="43"/>
      <c r="E10" s="46">
        <v>0</v>
      </c>
      <c r="F10" s="47" t="s">
        <v>24</v>
      </c>
      <c r="G10" s="43"/>
      <c r="H10" s="46">
        <v>0</v>
      </c>
      <c r="I10" s="47" t="s">
        <v>24</v>
      </c>
      <c r="J10" s="43"/>
      <c r="K10" s="46">
        <v>0</v>
      </c>
      <c r="L10" s="47" t="s">
        <v>24</v>
      </c>
      <c r="M10" s="43"/>
      <c r="N10" s="46">
        <v>6158.43</v>
      </c>
      <c r="O10" s="47" t="str">
        <f>IF(OR(N10=0,K10=0),"(+0%)",(N10-K10)/K10)</f>
        <v>(+0%)</v>
      </c>
    </row>
    <row r="11" spans="1:15" s="63" customFormat="1" ht="15">
      <c r="A11" s="48" t="s">
        <v>6</v>
      </c>
      <c r="B11" s="49">
        <v>0</v>
      </c>
      <c r="C11" s="50"/>
      <c r="D11" s="51"/>
      <c r="E11" s="49">
        <v>0</v>
      </c>
      <c r="F11" s="50" t="s">
        <v>24</v>
      </c>
      <c r="G11" s="51"/>
      <c r="H11" s="49">
        <v>0</v>
      </c>
      <c r="I11" s="50" t="s">
        <v>24</v>
      </c>
      <c r="J11" s="52"/>
      <c r="K11" s="53">
        <v>0</v>
      </c>
      <c r="L11" s="50" t="s">
        <v>24</v>
      </c>
      <c r="M11" s="52"/>
      <c r="N11" s="53">
        <v>52486.03</v>
      </c>
      <c r="O11" s="58" t="str">
        <f>IF(OR(N11=0,K11=0),"(+0%)",(N11-K11)/K11)</f>
        <v>(+0%)</v>
      </c>
    </row>
    <row r="12" spans="1:15" s="63" customFormat="1" ht="15">
      <c r="A12" s="43"/>
      <c r="B12" s="43"/>
      <c r="C12" s="43"/>
      <c r="D12" s="43"/>
      <c r="E12" s="43"/>
      <c r="F12" s="43"/>
      <c r="G12" s="43"/>
      <c r="H12" s="43"/>
      <c r="I12" s="43"/>
      <c r="J12" s="43"/>
      <c r="K12" s="43"/>
      <c r="L12" s="43"/>
      <c r="M12" s="43"/>
      <c r="N12" s="56"/>
      <c r="O12" s="43"/>
    </row>
    <row r="13" spans="1:15" s="64" customFormat="1" ht="15.75">
      <c r="A13" s="44">
        <v>1992</v>
      </c>
      <c r="B13" s="44"/>
      <c r="C13" s="44"/>
      <c r="D13" s="45"/>
      <c r="E13" s="44">
        <v>1993</v>
      </c>
      <c r="F13" s="44"/>
      <c r="G13" s="45"/>
      <c r="H13" s="44">
        <v>1994</v>
      </c>
      <c r="I13" s="44"/>
      <c r="J13" s="45"/>
      <c r="K13" s="44">
        <v>1995</v>
      </c>
      <c r="L13" s="44"/>
      <c r="M13" s="45"/>
      <c r="N13" s="44">
        <v>1996</v>
      </c>
      <c r="O13" s="44"/>
    </row>
    <row r="14" spans="1:15" s="65" customFormat="1" ht="15">
      <c r="A14" s="43" t="s">
        <v>2</v>
      </c>
      <c r="B14" s="46">
        <v>5475</v>
      </c>
      <c r="C14" s="47">
        <v>0.13395122456376535</v>
      </c>
      <c r="D14" s="43"/>
      <c r="E14" s="46">
        <v>6287</v>
      </c>
      <c r="F14" s="47">
        <v>0.14831050228310502</v>
      </c>
      <c r="G14" s="43"/>
      <c r="H14" s="46">
        <v>4541</v>
      </c>
      <c r="I14" s="47">
        <v>-0.2777159217432798</v>
      </c>
      <c r="J14" s="43"/>
      <c r="K14" s="66">
        <v>6077</v>
      </c>
      <c r="L14" s="47">
        <v>0.3382514864567276</v>
      </c>
      <c r="M14" s="43"/>
      <c r="N14" s="46">
        <v>5437</v>
      </c>
      <c r="O14" s="54">
        <f>IF(AND(N14=0),"(+0%)",(N14-K14)/K14)</f>
        <v>-0.1053151225933849</v>
      </c>
    </row>
    <row r="15" spans="1:15" s="65" customFormat="1" ht="15">
      <c r="A15" s="43" t="s">
        <v>3</v>
      </c>
      <c r="B15" s="46">
        <v>14093.85</v>
      </c>
      <c r="C15" s="47">
        <v>0.0014573654867998797</v>
      </c>
      <c r="D15" s="43"/>
      <c r="E15" s="46">
        <v>18382.02</v>
      </c>
      <c r="F15" s="47">
        <v>0.30425824029629944</v>
      </c>
      <c r="G15" s="43"/>
      <c r="H15" s="46">
        <v>16110</v>
      </c>
      <c r="I15" s="47">
        <v>-0.12360012664549383</v>
      </c>
      <c r="J15" s="43"/>
      <c r="K15" s="66">
        <v>18430</v>
      </c>
      <c r="L15" s="47">
        <v>0.1440099317194289</v>
      </c>
      <c r="M15" s="43"/>
      <c r="N15" s="46">
        <v>18920</v>
      </c>
      <c r="O15" s="54">
        <f>IF(AND(N15=0),"(+0%)",(N15-K15)/K15)</f>
        <v>0.026587086272381984</v>
      </c>
    </row>
    <row r="16" spans="1:15" s="65" customFormat="1" ht="15">
      <c r="A16" s="43" t="s">
        <v>4</v>
      </c>
      <c r="B16" s="46">
        <v>37045</v>
      </c>
      <c r="C16" s="47">
        <v>0.350725096359259</v>
      </c>
      <c r="D16" s="43"/>
      <c r="E16" s="46">
        <v>40313.89</v>
      </c>
      <c r="F16" s="47">
        <v>0.08824105817249289</v>
      </c>
      <c r="G16" s="43"/>
      <c r="H16" s="46">
        <v>34538.68</v>
      </c>
      <c r="I16" s="47">
        <v>-0.14325608369720708</v>
      </c>
      <c r="J16" s="43"/>
      <c r="K16" s="66">
        <v>45443</v>
      </c>
      <c r="L16" s="47">
        <v>0.31571328145719524</v>
      </c>
      <c r="M16" s="43"/>
      <c r="N16" s="46">
        <v>40638.54</v>
      </c>
      <c r="O16" s="54">
        <f>IF(AND(N16=0),"(+0%)",(N16-K16)/K16)</f>
        <v>-0.10572497414343242</v>
      </c>
    </row>
    <row r="17" spans="1:15" s="65" customFormat="1" ht="15">
      <c r="A17" s="43" t="s">
        <v>5</v>
      </c>
      <c r="B17" s="46">
        <v>7397.62</v>
      </c>
      <c r="C17" s="47">
        <v>0.20121849237549172</v>
      </c>
      <c r="D17" s="43"/>
      <c r="E17" s="46">
        <v>7895</v>
      </c>
      <c r="F17" s="47">
        <v>0.06723513778755871</v>
      </c>
      <c r="G17" s="43"/>
      <c r="H17" s="46">
        <v>10507</v>
      </c>
      <c r="I17" s="47">
        <v>0.33084230525649144</v>
      </c>
      <c r="J17" s="43"/>
      <c r="K17" s="66">
        <v>8221.06</v>
      </c>
      <c r="L17" s="54">
        <v>-0.21756352907585425</v>
      </c>
      <c r="M17" s="43"/>
      <c r="N17" s="46">
        <v>11243</v>
      </c>
      <c r="O17" s="54">
        <f>IF(AND(N17=0),"(+0%)",(N17-K17)/K17)</f>
        <v>0.3675852019082698</v>
      </c>
    </row>
    <row r="18" spans="1:15" s="65" customFormat="1" ht="15">
      <c r="A18" s="48" t="s">
        <v>6</v>
      </c>
      <c r="B18" s="49">
        <v>64011.47</v>
      </c>
      <c r="C18" s="50">
        <v>0.21959062249516687</v>
      </c>
      <c r="D18" s="51"/>
      <c r="E18" s="49">
        <v>72877.91</v>
      </c>
      <c r="F18" s="50">
        <v>0.1385133008193688</v>
      </c>
      <c r="G18" s="51"/>
      <c r="H18" s="49">
        <v>65696.68</v>
      </c>
      <c r="I18" s="50">
        <v>-0.09853781481933291</v>
      </c>
      <c r="J18" s="51"/>
      <c r="K18" s="38">
        <v>78171.06</v>
      </c>
      <c r="L18" s="55">
        <v>0.18987839263719272</v>
      </c>
      <c r="M18" s="51"/>
      <c r="N18" s="49">
        <v>76238.54000000001</v>
      </c>
      <c r="O18" s="57">
        <f>IF((N18=0),"(+0%)",IF((N15=0),((N14-K14)/K14),IF((N16=0),((N14+N15)-(K14+K15))/(K14+K15),IF((N17=0),((N14+N15+N16)-(K14+K15+K16))/(K14+K15+K16),(N18-K18)/K18))))</f>
        <v>-0.024721680888042066</v>
      </c>
    </row>
    <row r="19" spans="1:15" s="63" customFormat="1" ht="15">
      <c r="A19" s="43"/>
      <c r="B19" s="43"/>
      <c r="C19" s="43"/>
      <c r="D19" s="43"/>
      <c r="E19" s="43"/>
      <c r="F19" s="43"/>
      <c r="G19" s="43"/>
      <c r="H19" s="43"/>
      <c r="I19" s="43"/>
      <c r="J19" s="43"/>
      <c r="K19" s="43"/>
      <c r="L19" s="43"/>
      <c r="M19" s="43"/>
      <c r="N19" s="43"/>
      <c r="O19" s="43"/>
    </row>
    <row r="20" spans="1:15" s="64" customFormat="1" ht="15.75">
      <c r="A20" s="44">
        <v>1997</v>
      </c>
      <c r="B20" s="44"/>
      <c r="C20" s="44"/>
      <c r="D20" s="45"/>
      <c r="E20" s="44">
        <v>1998</v>
      </c>
      <c r="F20" s="44"/>
      <c r="G20" s="45"/>
      <c r="H20" s="44">
        <v>1999</v>
      </c>
      <c r="I20" s="44"/>
      <c r="J20" s="45"/>
      <c r="K20" s="44">
        <v>2000</v>
      </c>
      <c r="L20" s="44"/>
      <c r="M20" s="45"/>
      <c r="N20" s="44">
        <v>2001</v>
      </c>
      <c r="O20" s="44"/>
    </row>
    <row r="21" spans="1:15" s="63" customFormat="1" ht="15">
      <c r="A21" s="43" t="s">
        <v>2</v>
      </c>
      <c r="B21" s="46">
        <v>8347</v>
      </c>
      <c r="C21" s="54">
        <v>0.5352216295751333</v>
      </c>
      <c r="D21" s="43"/>
      <c r="E21" s="46">
        <v>7725</v>
      </c>
      <c r="F21" s="54">
        <v>-0.0745177908230502</v>
      </c>
      <c r="G21" s="43"/>
      <c r="H21" s="46">
        <v>9318</v>
      </c>
      <c r="I21" s="54">
        <v>0.2062135922330097</v>
      </c>
      <c r="J21" s="43"/>
      <c r="K21" s="46">
        <v>9446</v>
      </c>
      <c r="L21" s="54">
        <v>0.0137368534020176</v>
      </c>
      <c r="M21" s="43"/>
      <c r="N21" s="46">
        <v>8396.45</v>
      </c>
      <c r="O21" s="54">
        <f>IF(AND(N21=0),"(+0%)",(N21-K21)/K21)</f>
        <v>-0.11111052297268677</v>
      </c>
    </row>
    <row r="22" spans="1:15" s="63" customFormat="1" ht="15">
      <c r="A22" s="43" t="s">
        <v>3</v>
      </c>
      <c r="B22" s="46">
        <v>24519</v>
      </c>
      <c r="C22" s="54">
        <v>0.29593023255813955</v>
      </c>
      <c r="D22" s="43"/>
      <c r="E22" s="46">
        <v>23382</v>
      </c>
      <c r="F22" s="54">
        <v>-0.046372201150128474</v>
      </c>
      <c r="G22" s="43"/>
      <c r="H22" s="46">
        <v>31694.36</v>
      </c>
      <c r="I22" s="54">
        <v>0.35550252330852794</v>
      </c>
      <c r="J22" s="43"/>
      <c r="K22" s="46">
        <v>27880.21</v>
      </c>
      <c r="L22" s="54">
        <v>-0.12034160020899622</v>
      </c>
      <c r="M22" s="43"/>
      <c r="N22" s="46">
        <v>33964.23</v>
      </c>
      <c r="O22" s="54">
        <f>IF(AND(N22=0),"(+0%)",(N22-K22)/K22)</f>
        <v>0.21822002058090684</v>
      </c>
    </row>
    <row r="23" spans="1:15" s="63" customFormat="1" ht="15">
      <c r="A23" s="43" t="s">
        <v>4</v>
      </c>
      <c r="B23" s="46">
        <v>64010.06</v>
      </c>
      <c r="C23" s="54">
        <v>0.5751072750152932</v>
      </c>
      <c r="D23" s="43"/>
      <c r="E23" s="46">
        <v>52514</v>
      </c>
      <c r="F23" s="54">
        <v>-0.1795977069854332</v>
      </c>
      <c r="G23" s="43"/>
      <c r="H23" s="46">
        <v>51384.99</v>
      </c>
      <c r="I23" s="54">
        <v>-0.021499219255817534</v>
      </c>
      <c r="J23" s="43"/>
      <c r="K23" s="46">
        <v>50058.64</v>
      </c>
      <c r="L23" s="54">
        <v>-0.025812012418412432</v>
      </c>
      <c r="M23" s="43"/>
      <c r="N23" s="46">
        <v>62477.7</v>
      </c>
      <c r="O23" s="54">
        <f>IF(AND(N23=0),"(+0%)",(N23-K23)/K23)</f>
        <v>0.24809023976680145</v>
      </c>
    </row>
    <row r="24" spans="1:15" s="63" customFormat="1" ht="15">
      <c r="A24" s="43" t="s">
        <v>5</v>
      </c>
      <c r="B24" s="46">
        <v>13510.86</v>
      </c>
      <c r="C24" s="54">
        <v>0.20171306590767593</v>
      </c>
      <c r="D24" s="43"/>
      <c r="E24" s="46">
        <v>14701</v>
      </c>
      <c r="F24" s="54">
        <v>0.08808765689230733</v>
      </c>
      <c r="G24" s="43"/>
      <c r="H24" s="46">
        <v>14212.18</v>
      </c>
      <c r="I24" s="54">
        <v>-0.03325079926535608</v>
      </c>
      <c r="J24" s="43"/>
      <c r="K24" s="46">
        <v>12063.98</v>
      </c>
      <c r="L24" s="54">
        <v>-0.1511520400107514</v>
      </c>
      <c r="M24" s="43"/>
      <c r="N24" s="46">
        <v>18598.66</v>
      </c>
      <c r="O24" s="54">
        <f>IF(AND(N24=0),"(+0%)",(N24-K24)/K24)</f>
        <v>0.5416686698751159</v>
      </c>
    </row>
    <row r="25" spans="1:15" s="63" customFormat="1" ht="15">
      <c r="A25" s="48" t="s">
        <v>6</v>
      </c>
      <c r="B25" s="49">
        <v>110386.92</v>
      </c>
      <c r="C25" s="55">
        <v>0.44791492596788957</v>
      </c>
      <c r="D25" s="51"/>
      <c r="E25" s="49">
        <v>98322</v>
      </c>
      <c r="F25" s="55">
        <v>-0.10929664492858392</v>
      </c>
      <c r="G25" s="51"/>
      <c r="H25" s="49">
        <v>106609.53</v>
      </c>
      <c r="I25" s="55">
        <v>0.0842896808445719</v>
      </c>
      <c r="J25" s="51"/>
      <c r="K25" s="49">
        <v>99448.83</v>
      </c>
      <c r="L25" s="55">
        <v>-0.06716754121324799</v>
      </c>
      <c r="M25" s="51"/>
      <c r="N25" s="49">
        <v>123437.04000000001</v>
      </c>
      <c r="O25" s="57">
        <f>IF((N25=0),"(+0%)",IF((N22=0),((N21-K21)/K21),IF((N23=0),((N21+N22)-(K21+K22))/(K21+K22),IF((N24=0),((N21+N22+N23)-(K21+K22+K23))/(K21+K22+K23),(N25-K25)/K25))))</f>
        <v>0.24121158589799405</v>
      </c>
    </row>
    <row r="26" spans="1:15" s="65" customFormat="1" ht="15">
      <c r="A26" s="43"/>
      <c r="B26" s="43"/>
      <c r="C26" s="43"/>
      <c r="D26" s="43"/>
      <c r="E26" s="43"/>
      <c r="F26" s="43"/>
      <c r="G26" s="43"/>
      <c r="H26" s="43"/>
      <c r="I26" s="43"/>
      <c r="J26" s="43"/>
      <c r="K26" s="37"/>
      <c r="L26" s="37"/>
      <c r="M26" s="37"/>
      <c r="N26" s="43"/>
      <c r="O26" s="43"/>
    </row>
    <row r="27" spans="1:15" s="64" customFormat="1" ht="15.75">
      <c r="A27" s="44">
        <v>2002</v>
      </c>
      <c r="B27" s="44"/>
      <c r="C27" s="44"/>
      <c r="D27" s="45"/>
      <c r="E27" s="44">
        <v>2003</v>
      </c>
      <c r="F27" s="44"/>
      <c r="G27" s="45"/>
      <c r="H27" s="44">
        <v>2004</v>
      </c>
      <c r="I27" s="44"/>
      <c r="J27" s="45"/>
      <c r="K27" s="44">
        <v>2005</v>
      </c>
      <c r="L27" s="44"/>
      <c r="M27" s="45"/>
      <c r="N27" s="44">
        <v>2006</v>
      </c>
      <c r="O27" s="44"/>
    </row>
    <row r="28" spans="1:15" s="63" customFormat="1" ht="15">
      <c r="A28" s="43" t="s">
        <v>2</v>
      </c>
      <c r="B28" s="46">
        <v>12527.52</v>
      </c>
      <c r="C28" s="54">
        <v>0.49200197702600496</v>
      </c>
      <c r="D28" s="43"/>
      <c r="E28" s="46">
        <v>12137.59</v>
      </c>
      <c r="F28" s="54">
        <v>-0.031125873277392514</v>
      </c>
      <c r="G28" s="43"/>
      <c r="H28" s="46">
        <v>14408.44</v>
      </c>
      <c r="I28" s="54">
        <v>0.18709233052030924</v>
      </c>
      <c r="J28" s="43"/>
      <c r="K28" s="46">
        <v>11551.08</v>
      </c>
      <c r="L28" s="54">
        <v>-0.19831154517768756</v>
      </c>
      <c r="M28" s="43"/>
      <c r="N28" s="46">
        <v>12879.07</v>
      </c>
      <c r="O28" s="54">
        <f>IF(AND(N28=0),"(+0%)",(N28-K28)/K28)</f>
        <v>0.11496673904085157</v>
      </c>
    </row>
    <row r="29" spans="1:15" s="63" customFormat="1" ht="15">
      <c r="A29" s="43" t="s">
        <v>3</v>
      </c>
      <c r="B29" s="46">
        <v>39099.07</v>
      </c>
      <c r="C29" s="54">
        <v>0.15118376009113105</v>
      </c>
      <c r="D29" s="43"/>
      <c r="E29" s="46">
        <v>36964.06</v>
      </c>
      <c r="F29" s="54">
        <v>-0.054605135109351756</v>
      </c>
      <c r="G29" s="43"/>
      <c r="H29" s="46">
        <v>40331.5</v>
      </c>
      <c r="I29" s="54">
        <v>0.09110038237141706</v>
      </c>
      <c r="J29" s="43"/>
      <c r="K29" s="46">
        <v>36742.92</v>
      </c>
      <c r="L29" s="54">
        <v>-0.08897710226497903</v>
      </c>
      <c r="M29" s="43"/>
      <c r="N29" s="46">
        <v>38490.4</v>
      </c>
      <c r="O29" s="54">
        <f>IF(AND(N29=0),"(+0%)",(N29-K29)/K29)</f>
        <v>0.047559638700462654</v>
      </c>
    </row>
    <row r="30" spans="1:15" s="63" customFormat="1" ht="15">
      <c r="A30" s="43" t="s">
        <v>4</v>
      </c>
      <c r="B30" s="46">
        <v>70642.55</v>
      </c>
      <c r="C30" s="54">
        <v>0.1306842281325978</v>
      </c>
      <c r="D30" s="43"/>
      <c r="E30" s="46">
        <v>76628.39</v>
      </c>
      <c r="F30" s="54">
        <v>0.08473420056325821</v>
      </c>
      <c r="G30" s="43"/>
      <c r="H30" s="46">
        <v>71851.89</v>
      </c>
      <c r="I30" s="54">
        <v>-0.062333294487852346</v>
      </c>
      <c r="J30" s="43"/>
      <c r="K30" s="46">
        <v>74954.9</v>
      </c>
      <c r="L30" s="54">
        <v>0.04318619872072947</v>
      </c>
      <c r="M30" s="43"/>
      <c r="N30" s="46">
        <v>86132.25</v>
      </c>
      <c r="O30" s="54">
        <f>IF(AND(N30=0),"(+0%)",(N30-K30)/K30)</f>
        <v>0.1491210047641983</v>
      </c>
    </row>
    <row r="31" spans="1:15" s="63" customFormat="1" ht="15">
      <c r="A31" s="43" t="s">
        <v>5</v>
      </c>
      <c r="B31" s="46">
        <v>19303.1</v>
      </c>
      <c r="C31" s="54">
        <v>0.03787584696962032</v>
      </c>
      <c r="D31" s="43"/>
      <c r="E31" s="46">
        <v>19222.82</v>
      </c>
      <c r="F31" s="54">
        <v>-0.004158917479575759</v>
      </c>
      <c r="G31" s="43"/>
      <c r="H31" s="46">
        <v>21679.88</v>
      </c>
      <c r="I31" s="54">
        <v>0.1278199556568704</v>
      </c>
      <c r="J31" s="43"/>
      <c r="K31" s="46">
        <v>19902.11</v>
      </c>
      <c r="L31" s="54">
        <v>-0.08200091513421663</v>
      </c>
      <c r="M31" s="43"/>
      <c r="N31" s="46">
        <v>23858.75</v>
      </c>
      <c r="O31" s="54">
        <f>IF(AND(N31=0),"(+0%)",(N31-K31)/K31)</f>
        <v>0.19880505132370382</v>
      </c>
    </row>
    <row r="32" spans="1:15" s="63" customFormat="1" ht="15">
      <c r="A32" s="48" t="s">
        <v>6</v>
      </c>
      <c r="B32" s="49">
        <v>141572.24</v>
      </c>
      <c r="C32" s="55">
        <v>0.1469186234537055</v>
      </c>
      <c r="D32" s="51"/>
      <c r="E32" s="49">
        <v>144952.86</v>
      </c>
      <c r="F32" s="55">
        <v>0.023879116414347867</v>
      </c>
      <c r="G32" s="51"/>
      <c r="H32" s="49">
        <v>148271.71</v>
      </c>
      <c r="I32" s="55">
        <v>0.022896064279104296</v>
      </c>
      <c r="J32" s="51"/>
      <c r="K32" s="49">
        <v>143151.01</v>
      </c>
      <c r="L32" s="55">
        <v>-0.034535920574464155</v>
      </c>
      <c r="M32" s="51"/>
      <c r="N32" s="49">
        <v>161360.47</v>
      </c>
      <c r="O32" s="57">
        <f>IF((N32=0),"(+0%)",IF((N29=0),((N28-K28)/K28),IF((N30=0),((N28+N29)-(K28+K29))/(K28+K29),IF((N31=0),((N28+N29+N30)-(K28+K29+K30))/(K28+K29+K30),(N32-K32)/K32))))</f>
        <v>0.12720455133358816</v>
      </c>
    </row>
    <row r="33" spans="1:15" s="65" customFormat="1" ht="15">
      <c r="A33" s="43"/>
      <c r="B33" s="43"/>
      <c r="C33" s="43"/>
      <c r="D33" s="43"/>
      <c r="E33" s="43"/>
      <c r="F33" s="43"/>
      <c r="G33" s="43"/>
      <c r="H33" s="43"/>
      <c r="I33" s="43"/>
      <c r="J33" s="43"/>
      <c r="K33" s="37"/>
      <c r="L33" s="37"/>
      <c r="M33" s="37"/>
      <c r="N33" s="43"/>
      <c r="O33" s="43"/>
    </row>
    <row r="34" spans="1:15" s="65" customFormat="1" ht="15.75">
      <c r="A34" s="43"/>
      <c r="B34" s="44">
        <v>2007</v>
      </c>
      <c r="C34" s="44"/>
      <c r="D34" s="45"/>
      <c r="E34" s="44">
        <v>2008</v>
      </c>
      <c r="F34" s="44"/>
      <c r="G34" s="45"/>
      <c r="H34" s="44">
        <v>2009</v>
      </c>
      <c r="I34" s="44"/>
      <c r="J34" s="45"/>
      <c r="K34" s="44">
        <v>2010</v>
      </c>
      <c r="L34" s="44"/>
      <c r="M34" s="45"/>
      <c r="N34" s="44">
        <v>2011</v>
      </c>
      <c r="O34" s="44"/>
    </row>
    <row r="35" spans="1:15" s="65" customFormat="1" ht="15">
      <c r="A35" s="43" t="s">
        <v>2</v>
      </c>
      <c r="B35" s="46">
        <v>14194.98</v>
      </c>
      <c r="C35" s="54">
        <v>0.10217430295821048</v>
      </c>
      <c r="D35" s="43"/>
      <c r="E35" s="46">
        <v>18500.57</v>
      </c>
      <c r="F35" s="54">
        <v>0.3033177926280981</v>
      </c>
      <c r="G35" s="43"/>
      <c r="H35" s="46">
        <v>13074.52</v>
      </c>
      <c r="I35" s="54">
        <v>-0.293290963467612</v>
      </c>
      <c r="J35" s="43"/>
      <c r="K35" s="46">
        <v>14111.56</v>
      </c>
      <c r="L35" s="54">
        <v>0.07931763460532387</v>
      </c>
      <c r="M35" s="37"/>
      <c r="N35" s="46">
        <v>13629.44</v>
      </c>
      <c r="O35" s="54">
        <f>IF(AND(N35=0),"(+0%)",(N35-K35)/K35)</f>
        <v>-0.03416489743160919</v>
      </c>
    </row>
    <row r="36" spans="1:15" s="65" customFormat="1" ht="15">
      <c r="A36" s="43" t="s">
        <v>3</v>
      </c>
      <c r="B36" s="46">
        <v>44459.09</v>
      </c>
      <c r="C36" s="54">
        <v>0.1550695757903268</v>
      </c>
      <c r="D36" s="43"/>
      <c r="E36" s="46">
        <v>48652.88</v>
      </c>
      <c r="F36" s="54">
        <v>0.09432919117327865</v>
      </c>
      <c r="G36" s="43"/>
      <c r="H36" s="46">
        <v>36836.41</v>
      </c>
      <c r="I36" s="54">
        <v>-0.2428729810033855</v>
      </c>
      <c r="J36" s="43"/>
      <c r="K36" s="46">
        <v>38673.99</v>
      </c>
      <c r="L36" s="54">
        <v>0.04988488291882934</v>
      </c>
      <c r="M36" s="37"/>
      <c r="N36" s="46">
        <v>39483.71</v>
      </c>
      <c r="O36" s="54">
        <f>IF(AND(N36=0),"(+0%)",(N36-K36)/K36)</f>
        <v>0.020937069074072813</v>
      </c>
    </row>
    <row r="37" spans="1:15" s="65" customFormat="1" ht="15">
      <c r="A37" s="43" t="s">
        <v>4</v>
      </c>
      <c r="B37" s="46">
        <v>93811.57</v>
      </c>
      <c r="C37" s="54">
        <v>0.0891573133176018</v>
      </c>
      <c r="D37" s="43"/>
      <c r="E37" s="46">
        <v>86388.72</v>
      </c>
      <c r="F37" s="54">
        <v>-0.0791251015199938</v>
      </c>
      <c r="G37" s="43"/>
      <c r="H37" s="46">
        <v>82623.71</v>
      </c>
      <c r="I37" s="54">
        <v>-0.0435821945272484</v>
      </c>
      <c r="J37" s="43"/>
      <c r="K37" s="46">
        <v>95215.35</v>
      </c>
      <c r="L37" s="54">
        <v>0.1523974171578594</v>
      </c>
      <c r="M37" s="37"/>
      <c r="N37" s="46">
        <v>88618.62</v>
      </c>
      <c r="O37" s="54">
        <f>IF(AND(N37=0),"(+0%)",(N37-K37)/K37)</f>
        <v>-0.06928221132411959</v>
      </c>
    </row>
    <row r="38" spans="1:15" s="65" customFormat="1" ht="15">
      <c r="A38" s="43" t="s">
        <v>5</v>
      </c>
      <c r="B38" s="46">
        <v>26191.5</v>
      </c>
      <c r="C38" s="54">
        <v>0.09777335359144967</v>
      </c>
      <c r="D38" s="43"/>
      <c r="E38" s="46">
        <v>20335.5</v>
      </c>
      <c r="F38" s="54">
        <v>-0.22358398717141056</v>
      </c>
      <c r="G38" s="43"/>
      <c r="H38" s="46">
        <v>18155.19</v>
      </c>
      <c r="I38" s="54">
        <v>-0.10721693590027298</v>
      </c>
      <c r="J38" s="43"/>
      <c r="K38" s="46">
        <v>18011.5</v>
      </c>
      <c r="L38" s="54">
        <v>-0.007914541241374985</v>
      </c>
      <c r="M38" s="37"/>
      <c r="N38" s="46">
        <v>15967.84</v>
      </c>
      <c r="O38" s="54">
        <f>IF(AND(N38=0),"(+0%)",(N38-K38)/K38)</f>
        <v>-0.113464175665547</v>
      </c>
    </row>
    <row r="39" spans="1:15" s="65" customFormat="1" ht="15">
      <c r="A39" s="48" t="s">
        <v>6</v>
      </c>
      <c r="B39" s="49">
        <f>SUM(B35:B38)</f>
        <v>178657.14</v>
      </c>
      <c r="C39" s="55">
        <f>IF((B39=0),"(+0%)",IF((B36=0),((B35-N28)/N28),IF((B37=0),((B35+B36)-(N28+N29))/(N28+N29),IF((B38=0),((B35+B36+B37)-(N28+N29+N30))/(N28+N29+N30),(B39-N32)/N32))))</f>
        <v>0.10719273437912032</v>
      </c>
      <c r="D39" s="51"/>
      <c r="E39" s="49">
        <f>SUM(E35:E38)</f>
        <v>173877.66999999998</v>
      </c>
      <c r="F39" s="55">
        <f>IF((E39=0),"(+0%)",IF((E36=0),((E35-B35)/B35),IF((E37=0),((E35+E36)-(B35+B36))/(B35+B36),IF((E38=0),((E35+E36+E37)-(B35+B36+B37))/(B35+B36+B37),(E39-B39)/B39))))</f>
        <v>-0.026752191376174666</v>
      </c>
      <c r="G39" s="51"/>
      <c r="H39" s="49">
        <f>SUM(H35:H38)</f>
        <v>150689.83000000002</v>
      </c>
      <c r="I39" s="55">
        <f>IF((H39=0),"(+0%)",IF((H36=0),((H35-E35)/E35),IF((H37=0),((H35+H36)-(E35+E36))/(E35+E36),IF((H38=0),((H35+H36+H37)-(E35+E36+E37))/(E35+E36+E37),(H39-E39)/E39))))</f>
        <v>-0.13335720452200658</v>
      </c>
      <c r="J39" s="51"/>
      <c r="K39" s="49">
        <f>SUM(K35:K38)</f>
        <v>166012.4</v>
      </c>
      <c r="L39" s="55">
        <f>IF((K39=0),"(+0%)",IF((K36=0),((K35-H35)/H35),IF((K37=0),((K35+K36)-(H35+H36))/(H35+H36),IF((K38=0),((K35+K36+K37)-(H35+H36+H37))/(H35+H36+H37),(K39-H39)/H39))))</f>
        <v>0.10168284083935841</v>
      </c>
      <c r="M39" s="51"/>
      <c r="N39" s="49">
        <f>SUM(N35:N38)</f>
        <v>157699.61</v>
      </c>
      <c r="O39" s="57">
        <f>IF((N39=0),"(+0%)",IF((N36=0),((N35-K35)/K35),IF((N37=0),((N35+N36)-(K35+K36))/(K35+K36),IF((N38=0),((N35+N36+N37)-(K35+K36+K37))/(K35+K36+K37),(N39-K39)/K39))))</f>
        <v>-0.05007330777700948</v>
      </c>
    </row>
    <row r="40" spans="1:15" s="65" customFormat="1" ht="15">
      <c r="A40" s="43"/>
      <c r="B40" s="43"/>
      <c r="C40" s="43"/>
      <c r="D40" s="43"/>
      <c r="E40" s="43"/>
      <c r="F40" s="43"/>
      <c r="G40" s="43"/>
      <c r="H40" s="43"/>
      <c r="I40" s="43"/>
      <c r="J40" s="43"/>
      <c r="K40" s="37"/>
      <c r="L40" s="37"/>
      <c r="M40" s="37"/>
      <c r="N40" s="43"/>
      <c r="O40" s="43"/>
    </row>
    <row r="41" spans="1:15" s="65" customFormat="1" ht="15.75">
      <c r="A41" s="43"/>
      <c r="B41" s="44">
        <v>2012</v>
      </c>
      <c r="C41" s="44"/>
      <c r="D41" s="45"/>
      <c r="E41" s="44">
        <v>2013</v>
      </c>
      <c r="F41" s="44"/>
      <c r="G41" s="45"/>
      <c r="H41" s="44">
        <v>2014</v>
      </c>
      <c r="I41" s="44"/>
      <c r="J41" s="45"/>
      <c r="K41" s="44">
        <v>2015</v>
      </c>
      <c r="L41" s="44"/>
      <c r="M41" s="45"/>
      <c r="N41" s="44">
        <v>2016</v>
      </c>
      <c r="O41" s="44"/>
    </row>
    <row r="42" spans="1:15" s="65" customFormat="1" ht="15">
      <c r="A42" s="43" t="s">
        <v>2</v>
      </c>
      <c r="B42" s="46">
        <v>12565.37</v>
      </c>
      <c r="C42" s="54">
        <v>-0.07807143947220133</v>
      </c>
      <c r="D42" s="43"/>
      <c r="E42" s="46">
        <v>15653.34</v>
      </c>
      <c r="F42" s="54">
        <v>0.24575241318003363</v>
      </c>
      <c r="G42" s="43"/>
      <c r="H42" s="13">
        <v>18071.11</v>
      </c>
      <c r="I42" s="27">
        <v>0.1544571318325674</v>
      </c>
      <c r="J42" s="9"/>
      <c r="K42" s="13">
        <v>21576.65</v>
      </c>
      <c r="L42" s="27">
        <v>0.1939858702647486</v>
      </c>
      <c r="M42" s="9"/>
      <c r="N42" s="13">
        <v>23540.85</v>
      </c>
      <c r="O42" s="54">
        <v>0.09103359418630774</v>
      </c>
    </row>
    <row r="43" spans="1:15" s="65" customFormat="1" ht="15">
      <c r="A43" s="43" t="s">
        <v>3</v>
      </c>
      <c r="B43" s="46">
        <v>41029.33</v>
      </c>
      <c r="C43" s="54">
        <v>0.03914576416451247</v>
      </c>
      <c r="D43" s="43"/>
      <c r="E43" s="46">
        <v>54448.59</v>
      </c>
      <c r="F43" s="54">
        <v>0.3270650532192457</v>
      </c>
      <c r="G43" s="43"/>
      <c r="H43" s="13">
        <v>61670.09</v>
      </c>
      <c r="I43" s="27">
        <v>0.13262969711428707</v>
      </c>
      <c r="J43" s="9"/>
      <c r="K43" s="13">
        <v>68571.6</v>
      </c>
      <c r="L43" s="27">
        <v>0.11191016585187422</v>
      </c>
      <c r="M43" s="9"/>
      <c r="N43" s="13">
        <v>75921.01</v>
      </c>
      <c r="O43" s="54">
        <v>0.10717862788676345</v>
      </c>
    </row>
    <row r="44" spans="1:15" s="65" customFormat="1" ht="15">
      <c r="A44" s="43" t="s">
        <v>4</v>
      </c>
      <c r="B44" s="46">
        <v>92348.93</v>
      </c>
      <c r="C44" s="54">
        <v>0.042093975284200974</v>
      </c>
      <c r="D44" s="43"/>
      <c r="E44" s="46">
        <v>115367.94</v>
      </c>
      <c r="F44" s="54">
        <v>0.24926125294575704</v>
      </c>
      <c r="G44" s="43"/>
      <c r="H44" s="13">
        <v>124225.75</v>
      </c>
      <c r="I44" s="27">
        <v>0.07677878273634771</v>
      </c>
      <c r="J44" s="9"/>
      <c r="K44" s="13">
        <v>139820.34</v>
      </c>
      <c r="L44" s="27">
        <v>0.1255342793261461</v>
      </c>
      <c r="M44" s="9"/>
      <c r="N44" s="13">
        <v>142767.12</v>
      </c>
      <c r="O44" s="54">
        <v>0.021075474426682117</v>
      </c>
    </row>
    <row r="45" spans="1:15" s="65" customFormat="1" ht="15">
      <c r="A45" s="43" t="s">
        <v>5</v>
      </c>
      <c r="B45" s="46">
        <v>23500.37</v>
      </c>
      <c r="C45" s="54">
        <v>0.47173130492289495</v>
      </c>
      <c r="D45" s="43"/>
      <c r="E45" s="46">
        <v>19956.99</v>
      </c>
      <c r="F45" s="54">
        <v>-0.15077975368047386</v>
      </c>
      <c r="G45" s="43"/>
      <c r="H45" s="13">
        <v>26825.69</v>
      </c>
      <c r="I45" s="27">
        <v>0.3441751486571871</v>
      </c>
      <c r="J45" s="9"/>
      <c r="K45" s="13">
        <v>36008.58</v>
      </c>
      <c r="L45" s="27">
        <v>0.34231701029871003</v>
      </c>
      <c r="M45" s="9"/>
      <c r="N45" s="13">
        <v>37384.42</v>
      </c>
      <c r="O45" s="54">
        <v>0.03820867137776598</v>
      </c>
    </row>
    <row r="46" spans="1:15" s="65" customFormat="1" ht="15">
      <c r="A46" s="48" t="s">
        <v>6</v>
      </c>
      <c r="B46" s="49">
        <v>169444</v>
      </c>
      <c r="C46" s="55">
        <v>0.07447317085945879</v>
      </c>
      <c r="D46" s="51"/>
      <c r="E46" s="49">
        <v>205426.86</v>
      </c>
      <c r="F46" s="55">
        <v>0.21235841930077184</v>
      </c>
      <c r="G46" s="51"/>
      <c r="H46" s="49">
        <v>230792.64</v>
      </c>
      <c r="I46" s="55">
        <v>0.12347840004953602</v>
      </c>
      <c r="J46" s="51"/>
      <c r="K46" s="49">
        <v>265977.17</v>
      </c>
      <c r="L46" s="55">
        <v>0.15245083205426294</v>
      </c>
      <c r="M46" s="51"/>
      <c r="N46" s="49">
        <v>279613.39999999997</v>
      </c>
      <c r="O46" s="57">
        <v>0.05126842277478169</v>
      </c>
    </row>
    <row r="47" spans="1:15" s="65" customFormat="1" ht="15">
      <c r="A47" s="43"/>
      <c r="B47" s="43"/>
      <c r="C47" s="43"/>
      <c r="D47" s="43"/>
      <c r="E47" s="43"/>
      <c r="F47" s="43"/>
      <c r="G47" s="43"/>
      <c r="H47" s="43"/>
      <c r="I47" s="43"/>
      <c r="J47" s="43"/>
      <c r="K47" s="37"/>
      <c r="L47" s="37"/>
      <c r="M47" s="37"/>
      <c r="N47" s="43"/>
      <c r="O47" s="43"/>
    </row>
    <row r="48" spans="1:15" s="65" customFormat="1" ht="15.75">
      <c r="A48" s="11"/>
      <c r="B48" s="11">
        <v>2017</v>
      </c>
      <c r="C48" s="11"/>
      <c r="D48" s="11"/>
      <c r="E48" s="11">
        <v>2018</v>
      </c>
      <c r="F48" s="11"/>
      <c r="G48" s="11"/>
      <c r="H48" s="11">
        <v>2019</v>
      </c>
      <c r="I48" s="11"/>
      <c r="J48" s="11"/>
      <c r="K48" s="67">
        <v>2020</v>
      </c>
      <c r="L48" s="67"/>
      <c r="M48" s="67"/>
      <c r="N48" s="11">
        <v>2021</v>
      </c>
      <c r="O48" s="11"/>
    </row>
    <row r="49" spans="1:16" s="65" customFormat="1" ht="15">
      <c r="A49" s="9" t="s">
        <v>2</v>
      </c>
      <c r="B49" s="69">
        <v>24432.15</v>
      </c>
      <c r="C49" s="70">
        <v>0.037861844410885886</v>
      </c>
      <c r="D49" s="71"/>
      <c r="E49" s="69">
        <v>28123.11</v>
      </c>
      <c r="F49" s="70">
        <v>0.1510697994241194</v>
      </c>
      <c r="G49" s="71"/>
      <c r="H49" s="69">
        <v>22982.35</v>
      </c>
      <c r="I49" s="70">
        <v>-0.18279486159247685</v>
      </c>
      <c r="J49" s="71"/>
      <c r="K49" s="69">
        <f>'[1]Sheet1'!$B$30</f>
        <v>23606.51</v>
      </c>
      <c r="L49" s="72">
        <f>IF(AND(K49=0),"(+0%)",(K49-H49)/H49)</f>
        <v>0.027158232295652965</v>
      </c>
      <c r="M49" s="73"/>
      <c r="N49" s="69">
        <f>'[1]Sheet1'!$H$30</f>
        <v>35107.1</v>
      </c>
      <c r="O49" s="70">
        <f>IF(AND(N49=0),"(+0%)",(N49-K49)/K49)</f>
        <v>0.4871787485740163</v>
      </c>
      <c r="P49" s="82"/>
    </row>
    <row r="50" spans="1:16" s="65" customFormat="1" ht="15">
      <c r="A50" s="9" t="s">
        <v>3</v>
      </c>
      <c r="B50" s="69">
        <v>83190.4</v>
      </c>
      <c r="C50" s="70">
        <v>0.09574938478821607</v>
      </c>
      <c r="D50" s="71"/>
      <c r="E50" s="69">
        <v>77560.34</v>
      </c>
      <c r="F50" s="70">
        <v>-0.06767679924606683</v>
      </c>
      <c r="G50" s="71"/>
      <c r="H50" s="69">
        <v>75476.11</v>
      </c>
      <c r="I50" s="70">
        <v>-0.026872368016952943</v>
      </c>
      <c r="J50" s="71"/>
      <c r="K50" s="69">
        <f>'[1]Sheet1'!$C$30</f>
        <v>30840.17</v>
      </c>
      <c r="L50" s="72">
        <f>IF(AND(K50=0),"(+0%)",(K50-H50)/H50)</f>
        <v>-0.5913916337235716</v>
      </c>
      <c r="M50" s="73"/>
      <c r="N50" s="69">
        <f>'[1]Sheet1'!$I$30</f>
        <v>140866.7</v>
      </c>
      <c r="O50" s="70">
        <f>IF(AND(N50=0),"(+0%)",(N50-K50)/K50)</f>
        <v>3.567636948823564</v>
      </c>
      <c r="P50" s="82"/>
    </row>
    <row r="51" spans="1:16" s="65" customFormat="1" ht="15">
      <c r="A51" s="9" t="s">
        <v>4</v>
      </c>
      <c r="B51" s="69">
        <v>150240.1</v>
      </c>
      <c r="C51" s="70">
        <v>0.052343844997363616</v>
      </c>
      <c r="D51" s="71"/>
      <c r="E51" s="69">
        <v>129221.44</v>
      </c>
      <c r="F51" s="70">
        <v>-0.1399004659874428</v>
      </c>
      <c r="G51" s="71"/>
      <c r="H51" s="69">
        <v>138180.08</v>
      </c>
      <c r="I51" s="70">
        <v>0.06932781433173926</v>
      </c>
      <c r="J51" s="71"/>
      <c r="K51" s="69">
        <f>'[1]Sheet1'!$D$30</f>
        <v>124429.51</v>
      </c>
      <c r="L51" s="72">
        <f>IF(AND(K51=0),"(+0%)",(K51-H51)/H51)</f>
        <v>-0.0995119557030217</v>
      </c>
      <c r="M51" s="73"/>
      <c r="N51" s="69">
        <f>'[1]Sheet1'!$J$30</f>
        <v>255426.77</v>
      </c>
      <c r="O51" s="70">
        <f>IF(AND(N51=0),"(+0%)",(N51-K51)/K51)</f>
        <v>1.0527828969189061</v>
      </c>
      <c r="P51" s="82"/>
    </row>
    <row r="52" spans="1:16" s="65" customFormat="1" ht="15">
      <c r="A52" s="9" t="s">
        <v>5</v>
      </c>
      <c r="B52" s="69">
        <v>39766.5</v>
      </c>
      <c r="C52" s="70">
        <v>0.06371852231491092</v>
      </c>
      <c r="D52" s="71"/>
      <c r="E52" s="69">
        <v>35871.13</v>
      </c>
      <c r="F52" s="70">
        <v>-0.09795606855016163</v>
      </c>
      <c r="G52" s="71"/>
      <c r="H52" s="69">
        <v>34096.87</v>
      </c>
      <c r="I52" s="70">
        <v>-0.04946206043690274</v>
      </c>
      <c r="J52" s="71"/>
      <c r="K52" s="69">
        <f>'[1]Sheet1'!$E$30</f>
        <v>42960.21</v>
      </c>
      <c r="L52" s="72">
        <f>IF(AND(K52=0),"(+0%)",(K52-H52)/H52)</f>
        <v>0.25994585426756167</v>
      </c>
      <c r="M52" s="73"/>
      <c r="N52" s="69">
        <f>'[1]Sheet1'!$K$30</f>
        <v>88417.05</v>
      </c>
      <c r="O52" s="70">
        <f>IF(AND(N52=0),"(+0%)",(N52-K52)/K52)</f>
        <v>1.0581149393822797</v>
      </c>
      <c r="P52" s="82"/>
    </row>
    <row r="53" spans="1:16" s="65" customFormat="1" ht="15">
      <c r="A53" s="68" t="s">
        <v>6</v>
      </c>
      <c r="B53" s="74">
        <v>297629.15</v>
      </c>
      <c r="C53" s="75">
        <v>0.06443092498428209</v>
      </c>
      <c r="D53" s="76"/>
      <c r="E53" s="74">
        <v>270776.02</v>
      </c>
      <c r="F53" s="75">
        <v>-0.09022345425506878</v>
      </c>
      <c r="G53" s="76"/>
      <c r="H53" s="74">
        <v>270735.41</v>
      </c>
      <c r="I53" s="75">
        <v>-0.00014997635314989945</v>
      </c>
      <c r="J53" s="76"/>
      <c r="K53" s="77">
        <f>SUM(K49:K52)</f>
        <v>221836.4</v>
      </c>
      <c r="L53" s="78">
        <f>IF((K53=0),"(+0%)",IF((K50=0),((K49-H49)/H49),IF((K51=0),((K49+K50)-(H49+H50))/(H49+H50),IF((K52=0),((K49+K50+K51)-(H49+H50+H51))/(H49+H50+H51),(K53-H53)/H53))))</f>
        <v>-0.18061549466322113</v>
      </c>
      <c r="M53" s="79"/>
      <c r="N53" s="74">
        <f>SUM(N49:N52)</f>
        <v>519817.62</v>
      </c>
      <c r="O53" s="80">
        <f>IF((N53=0),"(+0%)",IF((N50=0),((N49-K49)/K49),IF((N51=0),((N49+N50)-(K49+K50))/(K49+K50),IF((N52=0),((N49+N50+N51)-(K49+K50+K51))/(K49+K50+K51),(N53-K53)/K53))))</f>
        <v>1.343247636546572</v>
      </c>
      <c r="P53" s="82"/>
    </row>
    <row r="54" spans="1:15" s="65" customFormat="1" ht="15">
      <c r="A54" s="43"/>
      <c r="B54" s="43"/>
      <c r="C54" s="43"/>
      <c r="D54" s="43"/>
      <c r="E54" s="43"/>
      <c r="F54" s="43"/>
      <c r="G54" s="43"/>
      <c r="H54" s="43"/>
      <c r="I54" s="43"/>
      <c r="J54" s="43"/>
      <c r="K54" s="37"/>
      <c r="L54" s="37"/>
      <c r="M54" s="37"/>
      <c r="N54" s="43"/>
      <c r="O54" s="43"/>
    </row>
    <row r="55" spans="1:15" s="65" customFormat="1" ht="15.75">
      <c r="A55" s="11"/>
      <c r="B55" s="11">
        <v>2022</v>
      </c>
      <c r="C55" s="11"/>
      <c r="D55" s="11"/>
      <c r="E55" s="11">
        <v>2023</v>
      </c>
      <c r="F55" s="11"/>
      <c r="G55" s="11"/>
      <c r="H55" s="11">
        <v>2024</v>
      </c>
      <c r="I55" s="11"/>
      <c r="J55" s="11"/>
      <c r="K55" s="67">
        <v>2025</v>
      </c>
      <c r="L55" s="67"/>
      <c r="M55" s="67"/>
      <c r="N55" s="11">
        <v>2026</v>
      </c>
      <c r="O55" s="11"/>
    </row>
    <row r="56" spans="1:15" s="65" customFormat="1" ht="15">
      <c r="A56" s="9" t="s">
        <v>2</v>
      </c>
      <c r="B56" s="69">
        <f>'[1]Sheet1'!$N$30</f>
        <v>57553.41</v>
      </c>
      <c r="C56" s="70">
        <f>IF(AND(B56=0),"(+0%)",(B56-N49)/N49)</f>
        <v>0.6393666808138526</v>
      </c>
      <c r="D56" s="71"/>
      <c r="E56" s="96">
        <f>'[2]Sheet1'!$B$32</f>
        <v>57497.52</v>
      </c>
      <c r="F56" s="70">
        <f>IF(AND(E56=0),"(+0%)",(E56-B56)/B56)</f>
        <v>-0.0009710979766447669</v>
      </c>
      <c r="G56" s="71"/>
      <c r="H56" s="96">
        <f>'[2]Sheet1'!$H$32</f>
        <v>0</v>
      </c>
      <c r="I56" s="70" t="str">
        <f>IF(AND(H56=0),"(+0%)",(H56-E56)/E56)</f>
        <v>(+0%)</v>
      </c>
      <c r="J56" s="71"/>
      <c r="K56" s="96">
        <f>'[2]Sheet1'!$N$32</f>
        <v>0</v>
      </c>
      <c r="L56" s="72" t="str">
        <f>IF(AND(K56=0),"(+0%)",(K56-H56)/H56)</f>
        <v>(+0%)</v>
      </c>
      <c r="M56" s="73"/>
      <c r="N56" s="69">
        <v>0</v>
      </c>
      <c r="O56" s="70" t="str">
        <f>IF(AND(N56=0),"(+0%)",(N56-K56)/K56)</f>
        <v>(+0%)</v>
      </c>
    </row>
    <row r="57" spans="1:15" s="65" customFormat="1" ht="15">
      <c r="A57" s="9" t="s">
        <v>3</v>
      </c>
      <c r="B57" s="69">
        <f>'[1]Sheet1'!$O$30</f>
        <v>139395.86</v>
      </c>
      <c r="C57" s="70">
        <f>IF(AND(B57=0),"(+0%)",(B57-N50)/N50)</f>
        <v>-0.010441360520265085</v>
      </c>
      <c r="D57" s="71"/>
      <c r="E57" s="96">
        <f>'[2]Sheet1'!$C$32</f>
        <v>152466.03</v>
      </c>
      <c r="F57" s="70">
        <f>IF(AND(E57=0),"(+0%)",(E57-B57)/B57)</f>
        <v>0.09376297115280191</v>
      </c>
      <c r="G57" s="71"/>
      <c r="H57" s="96">
        <f>'[2]Sheet1'!$I$32</f>
        <v>0</v>
      </c>
      <c r="I57" s="70" t="str">
        <f>IF(AND(H57=0),"(+0%)",(H57-E57)/E57)</f>
        <v>(+0%)</v>
      </c>
      <c r="J57" s="71"/>
      <c r="K57" s="96">
        <f>'[2]Sheet1'!$O$32</f>
        <v>0</v>
      </c>
      <c r="L57" s="72" t="str">
        <f>IF(AND(K57=0),"(+0%)",(K57-H57)/H57)</f>
        <v>(+0%)</v>
      </c>
      <c r="M57" s="73"/>
      <c r="N57" s="69">
        <v>0</v>
      </c>
      <c r="O57" s="70" t="str">
        <f>IF(AND(N57=0),"(+0%)",(N57-K57)/K57)</f>
        <v>(+0%)</v>
      </c>
    </row>
    <row r="58" spans="1:15" ht="15">
      <c r="A58" s="9" t="s">
        <v>4</v>
      </c>
      <c r="B58" s="69">
        <f>'[1]Sheet1'!$P$30</f>
        <v>222828.49</v>
      </c>
      <c r="C58" s="70">
        <f>IF(AND(B58=0),"(+0%)",(B58-N51)/N51)</f>
        <v>-0.12762280163508313</v>
      </c>
      <c r="D58" s="71"/>
      <c r="E58" s="96">
        <f>'[2]Sheet1'!$D$32</f>
        <v>237740.1</v>
      </c>
      <c r="F58" s="70">
        <f>IF(AND(E58=0),"(+0%)",(E58-B58)/B58)</f>
        <v>0.06691967440967722</v>
      </c>
      <c r="G58" s="71"/>
      <c r="H58" s="96">
        <f>'[2]Sheet1'!$J$32</f>
        <v>0</v>
      </c>
      <c r="I58" s="70" t="str">
        <f>IF(AND(H58=0),"(+0%)",(H58-E58)/E58)</f>
        <v>(+0%)</v>
      </c>
      <c r="J58" s="71"/>
      <c r="K58" s="96">
        <f>'[2]Sheet1'!$P$32</f>
        <v>0</v>
      </c>
      <c r="L58" s="72" t="str">
        <f>IF(AND(K58=0),"(+0%)",(K58-H58)/H58)</f>
        <v>(+0%)</v>
      </c>
      <c r="M58" s="73"/>
      <c r="N58" s="69">
        <v>0</v>
      </c>
      <c r="O58" s="70" t="str">
        <f>IF(AND(N58=0),"(+0%)",(N58-K58)/K58)</f>
        <v>(+0%)</v>
      </c>
    </row>
    <row r="59" spans="1:15" ht="15">
      <c r="A59" s="9" t="s">
        <v>5</v>
      </c>
      <c r="B59" s="69">
        <f>'[1]Sheet1'!$Q$30</f>
        <v>80870.46</v>
      </c>
      <c r="C59" s="70">
        <f>IF(AND(B59=0),"(+0%)",(B59-N52)/N52)</f>
        <v>-0.08535220299704634</v>
      </c>
      <c r="D59" s="71"/>
      <c r="E59" s="96">
        <f>'[2]Sheet1'!$E$32</f>
        <v>66359.44</v>
      </c>
      <c r="F59" s="70">
        <f>IF(AND(E59=0),"(+0%)",(E59-B59)/B59)</f>
        <v>-0.17943535872060085</v>
      </c>
      <c r="G59" s="71"/>
      <c r="H59" s="96">
        <f>'[2]Sheet1'!$K$32</f>
        <v>0</v>
      </c>
      <c r="I59" s="70" t="str">
        <f>IF(AND(H59=0),"(+0%)",(H59-E59)/E59)</f>
        <v>(+0%)</v>
      </c>
      <c r="J59" s="71"/>
      <c r="K59" s="96">
        <f>'[2]Sheet1'!$Q$32</f>
        <v>0</v>
      </c>
      <c r="L59" s="72" t="str">
        <f>IF(AND(K59=0),"(+0%)",(K59-H59)/H59)</f>
        <v>(+0%)</v>
      </c>
      <c r="M59" s="73"/>
      <c r="N59" s="69">
        <v>0</v>
      </c>
      <c r="O59" s="70" t="str">
        <f>IF(AND(N59=0),"(+0%)",(N59-K59)/K59)</f>
        <v>(+0%)</v>
      </c>
    </row>
    <row r="60" spans="1:15" ht="15">
      <c r="A60" s="68" t="s">
        <v>6</v>
      </c>
      <c r="B60" s="74">
        <f>SUM(B56:B59)</f>
        <v>500648.22000000003</v>
      </c>
      <c r="C60" s="75">
        <f>IF((B60=0),"(+0%)",IF((B57=0),((B56-N49)/N49),IF((B58=0),((B56+B57)-(N49+N50))/(N49+N50),IF((B59=0),((B56+B57+B58)-(N49+N50+N51))/(N49+N50+N51),(B60-N53)/N53))))</f>
        <v>-0.03687716472558195</v>
      </c>
      <c r="D60" s="76"/>
      <c r="E60" s="74">
        <f>SUM(E56:E59)</f>
        <v>514063.09</v>
      </c>
      <c r="F60" s="75">
        <f>IF((E60=0),"(+0%)",IF((E57=0),((E56-B56)/B56),IF((E58=0),((E56+E57)-(B56+B57))/(B56+B57),IF((E59=0),((E56+E57+E58)-(B56+B57+B58))/(B56+B57+B58),(E60-B60)/B60))))</f>
        <v>0.02679500188775263</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5" bottom="0.5" header="0.5" footer="0.5"/>
  <pageSetup fitToHeight="1" fitToWidth="1" horizontalDpi="600" verticalDpi="600" orientation="landscape" scale="56" r:id="rId1"/>
  <headerFooter alignWithMargins="0">
    <oddHeader>&amp;RDate of this Run: &amp;D</oddHeader>
  </headerFooter>
  <ignoredErrors>
    <ignoredError sqref="B39 E39 H39 K39 N39 E60 H60 K60 N60" formulaRange="1"/>
  </ignoredErrors>
</worksheet>
</file>

<file path=xl/worksheets/sheet23.xml><?xml version="1.0" encoding="utf-8"?>
<worksheet xmlns="http://schemas.openxmlformats.org/spreadsheetml/2006/main" xmlns:r="http://schemas.openxmlformats.org/officeDocument/2006/relationships">
  <sheetPr>
    <pageSetUpPr fitToPage="1"/>
  </sheetPr>
  <dimension ref="A1:Q60"/>
  <sheetViews>
    <sheetView zoomScalePageLayoutView="0" workbookViewId="0" topLeftCell="A35">
      <selection activeCell="K56" sqref="K56"/>
    </sheetView>
  </sheetViews>
  <sheetFormatPr defaultColWidth="9.140625" defaultRowHeight="12.75"/>
  <cols>
    <col min="1" max="1" width="11.140625" style="9" customWidth="1"/>
    <col min="2" max="2" width="12.00390625" style="9" customWidth="1"/>
    <col min="3" max="3" width="9.00390625" style="9" customWidth="1"/>
    <col min="4" max="4" width="3.421875" style="9" customWidth="1"/>
    <col min="5" max="5" width="11.57421875" style="9" customWidth="1"/>
    <col min="6" max="6" width="9.7109375" style="9" customWidth="1"/>
    <col min="7" max="7" width="3.00390625" style="9" customWidth="1"/>
    <col min="8" max="8" width="11.57421875" style="9" customWidth="1"/>
    <col min="9" max="9" width="10.140625" style="9" customWidth="1"/>
    <col min="10" max="10" width="3.00390625" style="9" customWidth="1"/>
    <col min="11" max="11" width="12.00390625" style="2" customWidth="1"/>
    <col min="12" max="12" width="8.8515625" style="2" bestFit="1" customWidth="1"/>
    <col min="13" max="13" width="4.00390625" style="2" customWidth="1"/>
    <col min="14" max="14" width="11.28125" style="9" customWidth="1"/>
    <col min="15" max="15" width="10.00390625" style="9" customWidth="1"/>
    <col min="16" max="16384" width="9.140625" style="2" customWidth="1"/>
  </cols>
  <sheetData>
    <row r="1" spans="1:15" s="32" customFormat="1" ht="18">
      <c r="A1" s="4" t="s">
        <v>20</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60">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0</v>
      </c>
      <c r="F7" s="14"/>
      <c r="G7" s="9"/>
      <c r="H7" s="13">
        <v>0</v>
      </c>
      <c r="I7" s="14" t="s">
        <v>24</v>
      </c>
      <c r="J7" s="9"/>
      <c r="K7" s="13">
        <v>0</v>
      </c>
      <c r="L7" s="14" t="s">
        <v>24</v>
      </c>
      <c r="M7" s="9"/>
      <c r="N7" s="13">
        <v>0</v>
      </c>
      <c r="O7" s="14" t="str">
        <f>IF(OR(N7=0,K7=0),"(+0%)",(N7-K7)/K7)</f>
        <v>(+0%)</v>
      </c>
    </row>
    <row r="8" spans="1:15" s="6" customFormat="1" ht="15">
      <c r="A8" s="9" t="s">
        <v>3</v>
      </c>
      <c r="B8" s="13"/>
      <c r="C8" s="14"/>
      <c r="D8" s="9"/>
      <c r="E8" s="13">
        <v>0</v>
      </c>
      <c r="F8" s="14"/>
      <c r="G8" s="9"/>
      <c r="H8" s="13">
        <v>0</v>
      </c>
      <c r="I8" s="14" t="s">
        <v>24</v>
      </c>
      <c r="J8" s="9"/>
      <c r="K8" s="13">
        <v>0</v>
      </c>
      <c r="L8" s="14" t="s">
        <v>24</v>
      </c>
      <c r="M8" s="9"/>
      <c r="N8" s="13">
        <v>0</v>
      </c>
      <c r="O8" s="14" t="str">
        <f>IF(OR(N8=0,K8=0),"(+0%)",(N8-K8)/K8)</f>
        <v>(+0%)</v>
      </c>
    </row>
    <row r="9" spans="1:15" s="6" customFormat="1" ht="15">
      <c r="A9" s="9" t="s">
        <v>4</v>
      </c>
      <c r="B9" s="13">
        <v>0</v>
      </c>
      <c r="C9" s="14"/>
      <c r="D9" s="9"/>
      <c r="E9" s="13">
        <v>0</v>
      </c>
      <c r="F9" s="14" t="s">
        <v>24</v>
      </c>
      <c r="G9" s="9"/>
      <c r="H9" s="13">
        <v>0</v>
      </c>
      <c r="I9" s="14" t="s">
        <v>24</v>
      </c>
      <c r="J9" s="9"/>
      <c r="K9" s="13">
        <v>0</v>
      </c>
      <c r="L9" s="14" t="s">
        <v>24</v>
      </c>
      <c r="M9" s="9"/>
      <c r="N9" s="13">
        <v>0</v>
      </c>
      <c r="O9" s="14" t="str">
        <f>IF(OR(N9=0,K9=0),"(+0%)",(N9-K9)/K9)</f>
        <v>(+0%)</v>
      </c>
    </row>
    <row r="10" spans="1:15" s="6" customFormat="1" ht="15">
      <c r="A10" s="9" t="s">
        <v>5</v>
      </c>
      <c r="B10" s="13">
        <v>0</v>
      </c>
      <c r="C10" s="14"/>
      <c r="D10" s="9"/>
      <c r="E10" s="13">
        <v>0</v>
      </c>
      <c r="F10" s="14" t="s">
        <v>24</v>
      </c>
      <c r="G10" s="9"/>
      <c r="H10" s="13">
        <v>0</v>
      </c>
      <c r="I10" s="14" t="s">
        <v>24</v>
      </c>
      <c r="J10" s="9"/>
      <c r="K10" s="13">
        <v>0</v>
      </c>
      <c r="L10" s="14" t="s">
        <v>24</v>
      </c>
      <c r="M10" s="9"/>
      <c r="N10" s="13">
        <v>0</v>
      </c>
      <c r="O10" s="14" t="str">
        <f>IF(OR(N10=0,K10=0),"(+0%)",(N10-K10)/K10)</f>
        <v>(+0%)</v>
      </c>
    </row>
    <row r="11" spans="1:15" s="6" customFormat="1" ht="15">
      <c r="A11" s="15" t="s">
        <v>6</v>
      </c>
      <c r="B11" s="16">
        <v>0</v>
      </c>
      <c r="C11" s="17"/>
      <c r="D11" s="18"/>
      <c r="E11" s="16">
        <v>0</v>
      </c>
      <c r="F11" s="17" t="s">
        <v>24</v>
      </c>
      <c r="G11" s="18"/>
      <c r="H11" s="16">
        <v>0</v>
      </c>
      <c r="I11" s="17" t="s">
        <v>24</v>
      </c>
      <c r="J11" s="20"/>
      <c r="K11" s="21">
        <v>0</v>
      </c>
      <c r="L11" s="17" t="s">
        <v>24</v>
      </c>
      <c r="M11" s="20"/>
      <c r="N11" s="21">
        <v>0</v>
      </c>
      <c r="O11" s="35" t="str">
        <f>IF(OR(N11=0,K11=0),"(+0%)",(N11-K11)/K11)</f>
        <v>(+0%)</v>
      </c>
    </row>
    <row r="12" spans="1:15" s="6" customFormat="1" ht="15">
      <c r="A12" s="9"/>
      <c r="B12" s="9"/>
      <c r="C12" s="9"/>
      <c r="D12" s="9"/>
      <c r="E12" s="9"/>
      <c r="F12" s="9"/>
      <c r="G12" s="9"/>
      <c r="H12" s="9"/>
      <c r="I12" s="9"/>
      <c r="J12" s="9"/>
      <c r="K12" s="9"/>
      <c r="L12" s="9"/>
      <c r="M12" s="9"/>
      <c r="N12" s="33"/>
      <c r="O12" s="9"/>
    </row>
    <row r="13" spans="1:15" s="12" customFormat="1" ht="15.75">
      <c r="A13" s="10">
        <v>1992</v>
      </c>
      <c r="B13" s="10"/>
      <c r="C13" s="10"/>
      <c r="D13" s="11"/>
      <c r="E13" s="10">
        <v>1993</v>
      </c>
      <c r="F13" s="10"/>
      <c r="G13" s="11"/>
      <c r="H13" s="10">
        <v>1994</v>
      </c>
      <c r="I13" s="10"/>
      <c r="J13" s="11"/>
      <c r="K13" s="10">
        <v>1995</v>
      </c>
      <c r="L13" s="10"/>
      <c r="M13" s="11"/>
      <c r="N13" s="10">
        <v>1996</v>
      </c>
      <c r="O13" s="10"/>
    </row>
    <row r="14" spans="1:15" s="1" customFormat="1" ht="15">
      <c r="A14" s="9" t="s">
        <v>2</v>
      </c>
      <c r="B14" s="13">
        <v>0</v>
      </c>
      <c r="C14" s="14" t="s">
        <v>24</v>
      </c>
      <c r="D14" s="9"/>
      <c r="E14" s="13">
        <v>15543.97</v>
      </c>
      <c r="F14" s="36">
        <v>0</v>
      </c>
      <c r="G14" s="9"/>
      <c r="H14" s="13">
        <v>15329.75</v>
      </c>
      <c r="I14" s="14">
        <v>-0.013781550015858198</v>
      </c>
      <c r="J14" s="9"/>
      <c r="K14" s="13">
        <v>16417.8</v>
      </c>
      <c r="L14" s="14">
        <v>0.07097636947764963</v>
      </c>
      <c r="M14" s="9"/>
      <c r="N14" s="13">
        <v>16025.84</v>
      </c>
      <c r="O14" s="27">
        <f>IF(AND(N14=0),"(+0%)",(N14-K14)/K14)</f>
        <v>-0.023874087880227504</v>
      </c>
    </row>
    <row r="15" spans="1:15" s="1" customFormat="1" ht="15">
      <c r="A15" s="9" t="s">
        <v>3</v>
      </c>
      <c r="B15" s="13">
        <v>0</v>
      </c>
      <c r="C15" s="14" t="s">
        <v>24</v>
      </c>
      <c r="D15" s="9"/>
      <c r="E15" s="13">
        <v>28074.9</v>
      </c>
      <c r="F15" s="36">
        <v>0</v>
      </c>
      <c r="G15" s="9"/>
      <c r="H15" s="13">
        <v>32075.53</v>
      </c>
      <c r="I15" s="14">
        <v>0.142498459478039</v>
      </c>
      <c r="J15" s="9"/>
      <c r="K15" s="13">
        <v>30405.44</v>
      </c>
      <c r="L15" s="14">
        <v>-0.05206741712451829</v>
      </c>
      <c r="M15" s="9"/>
      <c r="N15" s="13">
        <v>34186.29</v>
      </c>
      <c r="O15" s="27">
        <f>IF(AND(N15=0),"(+0%)",(N15-K15)/K15)</f>
        <v>0.12434781407537607</v>
      </c>
    </row>
    <row r="16" spans="1:15" s="1" customFormat="1" ht="15">
      <c r="A16" s="9" t="s">
        <v>4</v>
      </c>
      <c r="B16" s="13">
        <v>0</v>
      </c>
      <c r="C16" s="14" t="s">
        <v>24</v>
      </c>
      <c r="D16" s="9"/>
      <c r="E16" s="13">
        <v>40285.69</v>
      </c>
      <c r="F16" s="36">
        <v>0</v>
      </c>
      <c r="G16" s="9"/>
      <c r="H16" s="13">
        <v>38419</v>
      </c>
      <c r="I16" s="14">
        <v>-0.04633630452897796</v>
      </c>
      <c r="J16" s="9"/>
      <c r="K16" s="13">
        <v>41328.1</v>
      </c>
      <c r="L16" s="14">
        <v>0.07572034670345398</v>
      </c>
      <c r="M16" s="9"/>
      <c r="N16" s="13">
        <v>44998.49</v>
      </c>
      <c r="O16" s="27">
        <f>IF(AND(N16=0),"(+0%)",(N16-K16)/K16)</f>
        <v>0.08881100268340426</v>
      </c>
    </row>
    <row r="17" spans="1:15" s="1" customFormat="1" ht="15">
      <c r="A17" s="9" t="s">
        <v>5</v>
      </c>
      <c r="B17" s="13">
        <v>0</v>
      </c>
      <c r="C17" s="14" t="s">
        <v>24</v>
      </c>
      <c r="D17" s="9"/>
      <c r="E17" s="13">
        <v>17065.11</v>
      </c>
      <c r="F17" s="36">
        <v>0</v>
      </c>
      <c r="G17" s="9"/>
      <c r="H17" s="13">
        <v>20321.48</v>
      </c>
      <c r="I17" s="14">
        <v>0.19082033458911188</v>
      </c>
      <c r="J17" s="9"/>
      <c r="K17" s="13">
        <v>22232.3</v>
      </c>
      <c r="L17" s="27">
        <v>0.09402956871251503</v>
      </c>
      <c r="M17" s="9"/>
      <c r="N17" s="13">
        <v>21951.3</v>
      </c>
      <c r="O17" s="27">
        <f>IF(AND(N17=0),"(+0%)",(N17-K17)/K17)</f>
        <v>-0.012639268091920314</v>
      </c>
    </row>
    <row r="18" spans="1:15" s="1" customFormat="1" ht="15">
      <c r="A18" s="15" t="s">
        <v>6</v>
      </c>
      <c r="B18" s="16">
        <v>0</v>
      </c>
      <c r="C18" s="17" t="s">
        <v>24</v>
      </c>
      <c r="D18" s="18"/>
      <c r="E18" s="16">
        <v>100969.67</v>
      </c>
      <c r="F18" s="17">
        <v>0</v>
      </c>
      <c r="G18" s="18"/>
      <c r="H18" s="16">
        <v>106145.76</v>
      </c>
      <c r="I18" s="17">
        <v>0.051263810211521904</v>
      </c>
      <c r="J18" s="18"/>
      <c r="K18" s="3">
        <v>110383.64</v>
      </c>
      <c r="L18" s="29">
        <v>0.03992509922205093</v>
      </c>
      <c r="M18" s="18"/>
      <c r="N18" s="16">
        <v>117161.92</v>
      </c>
      <c r="O18" s="34">
        <f>IF((N18=0),"(+0%)",IF((N15=0),((N14-K14)/K14),IF((N16=0),((N14+N15)-(K14+K15))/(K14+K15),IF((N17=0),((N14+N15+N16)-(K14+K15+K16))/(K14+K15+K16),(N18-K18)/K18))))</f>
        <v>0.06140656350886779</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17592.47</v>
      </c>
      <c r="C21" s="27">
        <v>0.09775649825531772</v>
      </c>
      <c r="D21" s="9"/>
      <c r="E21" s="13">
        <v>14581.19</v>
      </c>
      <c r="F21" s="27">
        <v>-0.17116868751232775</v>
      </c>
      <c r="G21" s="9"/>
      <c r="H21" s="13">
        <v>18571.66</v>
      </c>
      <c r="I21" s="27">
        <v>0.2736724506024542</v>
      </c>
      <c r="J21" s="9"/>
      <c r="K21" s="13">
        <v>12339.77</v>
      </c>
      <c r="L21" s="27">
        <v>-0.3355591261093515</v>
      </c>
      <c r="M21" s="9"/>
      <c r="N21" s="13">
        <v>11547.69</v>
      </c>
      <c r="O21" s="27">
        <f>IF(AND(N21=0),"(+0%)",(N21-K21)/K21)</f>
        <v>-0.06418920287817358</v>
      </c>
    </row>
    <row r="22" spans="1:15" s="6" customFormat="1" ht="15">
      <c r="A22" s="9" t="s">
        <v>3</v>
      </c>
      <c r="B22" s="13">
        <v>31410.67</v>
      </c>
      <c r="C22" s="27">
        <v>-0.08119102716322837</v>
      </c>
      <c r="D22" s="9"/>
      <c r="E22" s="13">
        <v>33688.4</v>
      </c>
      <c r="F22" s="27">
        <v>0.07251453089029948</v>
      </c>
      <c r="G22" s="9"/>
      <c r="H22" s="13">
        <v>32847.74</v>
      </c>
      <c r="I22" s="27">
        <v>-0.02495399009748173</v>
      </c>
      <c r="J22" s="9"/>
      <c r="K22" s="13">
        <v>25851.01</v>
      </c>
      <c r="L22" s="27">
        <v>-0.21300491297118157</v>
      </c>
      <c r="M22" s="9"/>
      <c r="N22" s="13">
        <v>29833.3</v>
      </c>
      <c r="O22" s="27">
        <f>IF(AND(N22=0),"(+0%)",(N22-K22)/K22)</f>
        <v>0.15404775287309863</v>
      </c>
    </row>
    <row r="23" spans="1:15" s="6" customFormat="1" ht="15">
      <c r="A23" s="9" t="s">
        <v>4</v>
      </c>
      <c r="B23" s="13">
        <v>42017.4</v>
      </c>
      <c r="C23" s="27">
        <v>-0.06624866745528565</v>
      </c>
      <c r="D23" s="9"/>
      <c r="E23" s="13">
        <v>45297.15</v>
      </c>
      <c r="F23" s="27">
        <v>0.07805694783589655</v>
      </c>
      <c r="G23" s="9"/>
      <c r="H23" s="13">
        <v>31374.33</v>
      </c>
      <c r="I23" s="27">
        <v>-0.307366357486067</v>
      </c>
      <c r="J23" s="9"/>
      <c r="K23" s="13">
        <v>37293.18</v>
      </c>
      <c r="L23" s="27">
        <v>0.18865263417577358</v>
      </c>
      <c r="M23" s="9"/>
      <c r="N23" s="13">
        <v>41077.66</v>
      </c>
      <c r="O23" s="27">
        <f>IF(AND(N23=0),"(+0%)",(N23-K23)/K23)</f>
        <v>0.10147914444410489</v>
      </c>
    </row>
    <row r="24" spans="1:15" s="6" customFormat="1" ht="15">
      <c r="A24" s="9" t="s">
        <v>5</v>
      </c>
      <c r="B24" s="13">
        <v>22663.51</v>
      </c>
      <c r="C24" s="27">
        <v>0.03244500325721024</v>
      </c>
      <c r="D24" s="9"/>
      <c r="E24" s="13">
        <v>23573.55</v>
      </c>
      <c r="F24" s="27">
        <v>0.04015441562229332</v>
      </c>
      <c r="G24" s="9"/>
      <c r="H24" s="13">
        <v>14697.64</v>
      </c>
      <c r="I24" s="27">
        <v>-0.3765198707873867</v>
      </c>
      <c r="J24" s="9"/>
      <c r="K24" s="13">
        <v>19345.04</v>
      </c>
      <c r="L24" s="27">
        <v>0.3162004240136513</v>
      </c>
      <c r="M24" s="9"/>
      <c r="N24" s="13">
        <v>21303.71</v>
      </c>
      <c r="O24" s="27">
        <f>IF(AND(N24=0),"(+0%)",(N24-K24)/K24)</f>
        <v>0.1012492090995934</v>
      </c>
    </row>
    <row r="25" spans="1:15" s="6" customFormat="1" ht="15">
      <c r="A25" s="15" t="s">
        <v>6</v>
      </c>
      <c r="B25" s="16">
        <v>113684.05</v>
      </c>
      <c r="C25" s="29">
        <v>-0.029684303568941132</v>
      </c>
      <c r="D25" s="18"/>
      <c r="E25" s="16">
        <v>117140.29000000001</v>
      </c>
      <c r="F25" s="29">
        <v>0.030402154040078667</v>
      </c>
      <c r="G25" s="18"/>
      <c r="H25" s="16">
        <v>97491.37</v>
      </c>
      <c r="I25" s="29">
        <v>-0.1677383588515959</v>
      </c>
      <c r="J25" s="18"/>
      <c r="K25" s="16">
        <v>94829</v>
      </c>
      <c r="L25" s="29">
        <v>-0.02730877615116082</v>
      </c>
      <c r="M25" s="18"/>
      <c r="N25" s="16">
        <v>103762.35999999999</v>
      </c>
      <c r="O25" s="34">
        <f>IF((N25=0),"(+0%)",IF((N22=0),((N21-K21)/K21),IF((N23=0),((N21+N22)-(K21+K22))/(K21+K22),IF((N24=0),((N21+N22+N23)-(K21+K22+K23))/(K21+K22+K23),(N25-K25)/K25))))</f>
        <v>0.09420493730820725</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16413.03</v>
      </c>
      <c r="C28" s="27">
        <v>0.4213258236062795</v>
      </c>
      <c r="D28" s="9"/>
      <c r="E28" s="13">
        <v>29883.64</v>
      </c>
      <c r="F28" s="27">
        <v>0.8207265812589145</v>
      </c>
      <c r="G28" s="9"/>
      <c r="H28" s="13">
        <v>29886.06</v>
      </c>
      <c r="I28" s="27">
        <v>8.09807640569185E-05</v>
      </c>
      <c r="J28" s="9"/>
      <c r="K28" s="13">
        <v>29512.25</v>
      </c>
      <c r="L28" s="27">
        <v>-0.012507838102446468</v>
      </c>
      <c r="M28" s="9"/>
      <c r="N28" s="13">
        <v>34333.31</v>
      </c>
      <c r="O28" s="27">
        <f>IF(AND(N28=0),"(+0%)",(N28-K28)/K28)</f>
        <v>0.16335792764021712</v>
      </c>
    </row>
    <row r="29" spans="1:15" s="6" customFormat="1" ht="15">
      <c r="A29" s="9" t="s">
        <v>3</v>
      </c>
      <c r="B29" s="13">
        <v>33839.45</v>
      </c>
      <c r="C29" s="27">
        <v>0.13428450758045532</v>
      </c>
      <c r="D29" s="9"/>
      <c r="E29" s="13">
        <v>48042.53</v>
      </c>
      <c r="F29" s="27">
        <v>0.41971958764105216</v>
      </c>
      <c r="G29" s="9"/>
      <c r="H29" s="13">
        <v>47999.59</v>
      </c>
      <c r="I29" s="27">
        <v>-0.0008937913969144075</v>
      </c>
      <c r="J29" s="9"/>
      <c r="K29" s="13">
        <v>49959.47</v>
      </c>
      <c r="L29" s="27">
        <v>0.040831182099680535</v>
      </c>
      <c r="M29" s="9"/>
      <c r="N29" s="13">
        <v>52489.24</v>
      </c>
      <c r="O29" s="27">
        <f>IF(AND(N29=0),"(+0%)",(N29-K29)/K29)</f>
        <v>0.05063644590304894</v>
      </c>
    </row>
    <row r="30" spans="1:15" s="6" customFormat="1" ht="15">
      <c r="A30" s="9" t="s">
        <v>4</v>
      </c>
      <c r="B30" s="13">
        <v>41574.22</v>
      </c>
      <c r="C30" s="27">
        <v>0.012088322460432207</v>
      </c>
      <c r="D30" s="9"/>
      <c r="E30" s="13">
        <v>65051.1</v>
      </c>
      <c r="F30" s="27">
        <v>0.564698026806035</v>
      </c>
      <c r="G30" s="9"/>
      <c r="H30" s="13">
        <v>62124.4</v>
      </c>
      <c r="I30" s="27">
        <v>-0.044990784168138544</v>
      </c>
      <c r="J30" s="9"/>
      <c r="K30" s="13">
        <v>62256.1</v>
      </c>
      <c r="L30" s="27">
        <v>0.0021199399913721033</v>
      </c>
      <c r="M30" s="9"/>
      <c r="N30" s="13">
        <v>73649.5</v>
      </c>
      <c r="O30" s="27">
        <f>IF(AND(N30=0),"(+0%)",(N30-K30)/K30)</f>
        <v>0.1830085726539247</v>
      </c>
    </row>
    <row r="31" spans="1:15" s="6" customFormat="1" ht="15">
      <c r="A31" s="9" t="s">
        <v>5</v>
      </c>
      <c r="B31" s="13">
        <v>21803.88</v>
      </c>
      <c r="C31" s="27">
        <v>0.023478070251613543</v>
      </c>
      <c r="D31" s="9"/>
      <c r="E31" s="13">
        <v>40839.18</v>
      </c>
      <c r="F31" s="27">
        <v>0.873023516915338</v>
      </c>
      <c r="G31" s="9"/>
      <c r="H31" s="13">
        <v>34524.16</v>
      </c>
      <c r="I31" s="27">
        <v>-0.1546314103270437</v>
      </c>
      <c r="J31" s="9"/>
      <c r="K31" s="13">
        <v>36054.46</v>
      </c>
      <c r="L31" s="27">
        <v>0.044325481054426685</v>
      </c>
      <c r="M31" s="9"/>
      <c r="N31" s="13">
        <v>40711.75</v>
      </c>
      <c r="O31" s="27">
        <f>IF(AND(N31=0),"(+0%)",(N31-K31)/K31)</f>
        <v>0.1291737554799046</v>
      </c>
    </row>
    <row r="32" spans="1:15" s="6" customFormat="1" ht="15">
      <c r="A32" s="15" t="s">
        <v>6</v>
      </c>
      <c r="B32" s="16">
        <v>113630.58</v>
      </c>
      <c r="C32" s="29">
        <v>0.09510404350864819</v>
      </c>
      <c r="D32" s="18"/>
      <c r="E32" s="16">
        <v>183816.44999999998</v>
      </c>
      <c r="F32" s="29">
        <v>0.6176670927843542</v>
      </c>
      <c r="G32" s="18"/>
      <c r="H32" s="16">
        <v>174534.21</v>
      </c>
      <c r="I32" s="29">
        <v>-0.050497330353186515</v>
      </c>
      <c r="J32" s="18"/>
      <c r="K32" s="16">
        <v>177782.28</v>
      </c>
      <c r="L32" s="29">
        <v>0.01860993326179439</v>
      </c>
      <c r="M32" s="18"/>
      <c r="N32" s="16">
        <v>201183.8</v>
      </c>
      <c r="O32" s="34">
        <f>IF((N32=0),"(+0%)",IF((N29=0),((N28-K28)/K28),IF((N30=0),((N28+N29)-(K28+K29))/(K28+K29),IF((N31=0),((N28+N29+N30)-(K28+K29+K30))/(K28+K29+K30),(N32-K32)/K32))))</f>
        <v>0.13163021646476797</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30594.56</v>
      </c>
      <c r="C35" s="27">
        <v>-0.10889570507475092</v>
      </c>
      <c r="D35" s="9"/>
      <c r="E35" s="13">
        <v>31148.51</v>
      </c>
      <c r="F35" s="27">
        <v>0.01810616004936816</v>
      </c>
      <c r="G35" s="9"/>
      <c r="H35" s="13">
        <v>32103.82</v>
      </c>
      <c r="I35" s="27">
        <v>0.03066952480231001</v>
      </c>
      <c r="J35" s="9"/>
      <c r="K35" s="13">
        <v>34805.84</v>
      </c>
      <c r="L35" s="27">
        <v>0.08416506197704811</v>
      </c>
      <c r="M35" s="2"/>
      <c r="N35" s="13">
        <v>42930.68</v>
      </c>
      <c r="O35" s="27">
        <f>IF(AND(N35=0),"(+0%)",(N35-K35)/K35)</f>
        <v>0.23343323993904486</v>
      </c>
    </row>
    <row r="36" spans="1:15" s="1" customFormat="1" ht="15">
      <c r="A36" s="9" t="s">
        <v>3</v>
      </c>
      <c r="B36" s="13">
        <v>59286.88</v>
      </c>
      <c r="C36" s="27">
        <v>0.12950539958284782</v>
      </c>
      <c r="D36" s="9"/>
      <c r="E36" s="13">
        <v>55005.2</v>
      </c>
      <c r="F36" s="27">
        <v>-0.07221968840323525</v>
      </c>
      <c r="G36" s="9"/>
      <c r="H36" s="13">
        <v>57598.39</v>
      </c>
      <c r="I36" s="27">
        <v>0.047144451797284666</v>
      </c>
      <c r="J36" s="9"/>
      <c r="K36" s="13">
        <v>60337.84</v>
      </c>
      <c r="L36" s="27">
        <v>0.04756122523563588</v>
      </c>
      <c r="M36" s="2"/>
      <c r="N36" s="13">
        <v>76143.46</v>
      </c>
      <c r="O36" s="27">
        <f>IF(AND(N36=0),"(+0%)",(N36-K36)/K36)</f>
        <v>0.2619520354059743</v>
      </c>
    </row>
    <row r="37" spans="1:15" s="1" customFormat="1" ht="15">
      <c r="A37" s="9" t="s">
        <v>4</v>
      </c>
      <c r="B37" s="13">
        <v>76404.34</v>
      </c>
      <c r="C37" s="27">
        <v>0.03740473458747169</v>
      </c>
      <c r="D37" s="9"/>
      <c r="E37" s="13">
        <v>71633.88</v>
      </c>
      <c r="F37" s="27">
        <v>-0.06243702910070281</v>
      </c>
      <c r="G37" s="9"/>
      <c r="H37" s="13">
        <v>67103.55</v>
      </c>
      <c r="I37" s="27">
        <v>-0.06324283984058941</v>
      </c>
      <c r="J37" s="9"/>
      <c r="K37" s="13">
        <v>84717.49</v>
      </c>
      <c r="L37" s="27">
        <v>0.2624889443255983</v>
      </c>
      <c r="M37" s="2"/>
      <c r="N37" s="13">
        <v>98570.93</v>
      </c>
      <c r="O37" s="27">
        <f>IF(AND(N37=0),"(+0%)",(N37-K37)/K37)</f>
        <v>0.16352514693246917</v>
      </c>
    </row>
    <row r="38" spans="1:15" s="1" customFormat="1" ht="15">
      <c r="A38" s="9" t="s">
        <v>5</v>
      </c>
      <c r="B38" s="13">
        <v>44716.22</v>
      </c>
      <c r="C38" s="27">
        <v>0.09836152953385696</v>
      </c>
      <c r="D38" s="9"/>
      <c r="E38" s="13">
        <v>41330.15</v>
      </c>
      <c r="F38" s="27">
        <v>-0.07572352940387178</v>
      </c>
      <c r="G38" s="9"/>
      <c r="H38" s="13">
        <v>39063.28</v>
      </c>
      <c r="I38" s="27">
        <v>-0.05484785320159744</v>
      </c>
      <c r="J38" s="9"/>
      <c r="K38" s="13">
        <v>56044.67</v>
      </c>
      <c r="L38" s="27">
        <v>0.4347149036128047</v>
      </c>
      <c r="M38" s="2"/>
      <c r="N38" s="13">
        <v>72364.59</v>
      </c>
      <c r="O38" s="27">
        <f>IF(AND(N38=0),"(+0%)",(N38-K38)/K38)</f>
        <v>0.2911948629548537</v>
      </c>
    </row>
    <row r="39" spans="1:15" s="1" customFormat="1" ht="15">
      <c r="A39" s="15" t="s">
        <v>6</v>
      </c>
      <c r="B39" s="16">
        <f>SUM(B35:B38)</f>
        <v>211002</v>
      </c>
      <c r="C39" s="29">
        <f>IF((B39=0),"(+0%)",IF((B36=0),((B35-N28)/N28),IF((B37=0),((B35+B36)-(N28+N29))/(N28+N29),IF((B38=0),((B35+B36+B37)-(N28+N29+N30))/(N28+N29+N30),(B39-N32)/N32))))</f>
        <v>0.04880214013255547</v>
      </c>
      <c r="D39" s="18"/>
      <c r="E39" s="16">
        <f>SUM(E35:E38)</f>
        <v>199117.74</v>
      </c>
      <c r="F39" s="29">
        <f>IF((E39=0),"(+0%)",IF((E36=0),((E35-B35)/B35),IF((E37=0),((E35+E36)-(B35+B36))/(B35+B36),IF((E38=0),((E35+E36+E37)-(B35+B36+B37))/(B35+B36+B37),(E39-B39)/B39))))</f>
        <v>-0.05632297324195984</v>
      </c>
      <c r="G39" s="18"/>
      <c r="H39" s="16">
        <f>SUM(H35:H38)</f>
        <v>195869.04</v>
      </c>
      <c r="I39" s="29">
        <f>IF((H39=0),"(+0%)",IF((H36=0),((H35-E35)/E35),IF((H37=0),((H35+H36)-(E35+E36))/(E35+E36),IF((H38=0),((H35+H36+H37)-(E35+E36+E37))/(E35+E36+E37),(H39-E39)/E39))))</f>
        <v>-0.01631547244359032</v>
      </c>
      <c r="J39" s="18"/>
      <c r="K39" s="16">
        <f>SUM(K35:K38)</f>
        <v>235905.83999999997</v>
      </c>
      <c r="L39" s="29">
        <f>IF((K39=0),"(+0%)",IF((K36=0),((K35-H35)/H35),IF((K37=0),((K35+K36)-(H35+H36))/(H35+H36),IF((K38=0),((K35+K36+K37)-(H35+H36+H37))/(H35+H36+H37),(K39-H39)/H39))))</f>
        <v>0.20440596431166436</v>
      </c>
      <c r="M39" s="18"/>
      <c r="N39" s="16">
        <f>SUM(N35:N38)</f>
        <v>290009.66000000003</v>
      </c>
      <c r="O39" s="34">
        <f>IF((N39=0),"(+0%)",IF((N36=0),((N35-K35)/K35),IF((N37=0),((N35+N36)-(K35+K36))/(K35+K36),IF((N38=0),((N35+N36+N37)-(K35+K36+K37))/(K35+K36+K37),(N39-K39)/K39))))</f>
        <v>0.22934497933582346</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60549.81</v>
      </c>
      <c r="C42" s="27">
        <v>0.410408826508222</v>
      </c>
      <c r="D42" s="9"/>
      <c r="E42" s="13">
        <v>63982.86</v>
      </c>
      <c r="F42" s="27">
        <v>0.05669794835029215</v>
      </c>
      <c r="G42" s="9"/>
      <c r="H42" s="13">
        <v>58144.78</v>
      </c>
      <c r="I42" s="27">
        <v>-0.09124443640062357</v>
      </c>
      <c r="J42" s="43"/>
      <c r="K42" s="13">
        <v>59387.5</v>
      </c>
      <c r="L42" s="27">
        <v>0.02137285582643878</v>
      </c>
      <c r="M42" s="37"/>
      <c r="N42" s="13">
        <v>47109.28</v>
      </c>
      <c r="O42" s="27">
        <v>-0.20674754788465588</v>
      </c>
    </row>
    <row r="43" spans="1:15" s="6" customFormat="1" ht="15">
      <c r="A43" s="9" t="s">
        <v>3</v>
      </c>
      <c r="B43" s="13">
        <v>87517.81</v>
      </c>
      <c r="C43" s="27">
        <v>0.14938052460447673</v>
      </c>
      <c r="D43" s="9"/>
      <c r="E43" s="13">
        <v>89538.09</v>
      </c>
      <c r="F43" s="27">
        <v>0.02308421565850424</v>
      </c>
      <c r="G43" s="9"/>
      <c r="H43" s="13">
        <v>97782.53</v>
      </c>
      <c r="I43" s="27">
        <v>0.09207746111180172</v>
      </c>
      <c r="J43" s="43"/>
      <c r="K43" s="13">
        <v>94666.91</v>
      </c>
      <c r="L43" s="27">
        <v>-0.03186274685263304</v>
      </c>
      <c r="M43" s="37"/>
      <c r="N43" s="13">
        <v>89539.6</v>
      </c>
      <c r="O43" s="27">
        <v>-0.054161586133951105</v>
      </c>
    </row>
    <row r="44" spans="1:15" s="6" customFormat="1" ht="15">
      <c r="A44" s="9" t="s">
        <v>4</v>
      </c>
      <c r="B44" s="13">
        <v>113281.86</v>
      </c>
      <c r="C44" s="27">
        <v>0.14924207370266274</v>
      </c>
      <c r="D44" s="9"/>
      <c r="E44" s="13">
        <v>106996.56</v>
      </c>
      <c r="F44" s="27">
        <v>-0.05548372881589341</v>
      </c>
      <c r="G44" s="9"/>
      <c r="H44" s="13">
        <v>124561.03</v>
      </c>
      <c r="I44" s="27">
        <v>0.16415920287530741</v>
      </c>
      <c r="J44" s="43"/>
      <c r="K44" s="13">
        <v>106467.58</v>
      </c>
      <c r="L44" s="27">
        <v>-0.14525771021642964</v>
      </c>
      <c r="M44" s="37"/>
      <c r="N44" s="13">
        <v>111708.8</v>
      </c>
      <c r="O44" s="27">
        <v>0.04922831908079437</v>
      </c>
    </row>
    <row r="45" spans="1:15" s="6" customFormat="1" ht="15">
      <c r="A45" s="9" t="s">
        <v>5</v>
      </c>
      <c r="B45" s="13">
        <v>64689.08</v>
      </c>
      <c r="C45" s="27">
        <v>-0.10606720773240054</v>
      </c>
      <c r="D45" s="9"/>
      <c r="E45" s="13">
        <v>63114.95</v>
      </c>
      <c r="F45" s="27">
        <v>-0.024333782456018922</v>
      </c>
      <c r="G45" s="9"/>
      <c r="H45" s="13">
        <v>78000.89</v>
      </c>
      <c r="I45" s="27">
        <v>0.2358544211791343</v>
      </c>
      <c r="J45" s="43"/>
      <c r="K45" s="13">
        <v>53453.97</v>
      </c>
      <c r="L45" s="27">
        <v>-0.314700511750571</v>
      </c>
      <c r="M45" s="37"/>
      <c r="N45" s="13">
        <v>55941.35</v>
      </c>
      <c r="O45" s="27">
        <v>0.04653311999090053</v>
      </c>
    </row>
    <row r="46" spans="1:15" s="6" customFormat="1" ht="15">
      <c r="A46" s="15" t="s">
        <v>6</v>
      </c>
      <c r="B46" s="16">
        <v>326038.56</v>
      </c>
      <c r="C46" s="29">
        <v>0.12423344794790615</v>
      </c>
      <c r="D46" s="18"/>
      <c r="E46" s="16">
        <v>323632.46</v>
      </c>
      <c r="F46" s="29">
        <v>-0.007379801947352414</v>
      </c>
      <c r="G46" s="18"/>
      <c r="H46" s="16">
        <v>358489.23</v>
      </c>
      <c r="I46" s="29">
        <v>0.10770480192252643</v>
      </c>
      <c r="J46" s="18"/>
      <c r="K46" s="16">
        <v>313975.95999999996</v>
      </c>
      <c r="L46" s="29">
        <v>-0.12416905802163156</v>
      </c>
      <c r="M46" s="18"/>
      <c r="N46" s="16">
        <v>304299.02999999997</v>
      </c>
      <c r="O46" s="34">
        <v>-0.0308206080491003</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7" s="1" customFormat="1" ht="15">
      <c r="A49" s="9" t="s">
        <v>2</v>
      </c>
      <c r="B49" s="69">
        <v>52321.73</v>
      </c>
      <c r="C49" s="70">
        <v>0.11064592793606705</v>
      </c>
      <c r="D49" s="71"/>
      <c r="E49" s="69">
        <v>44514.94</v>
      </c>
      <c r="F49" s="70">
        <v>-0.14920741343988436</v>
      </c>
      <c r="G49" s="71"/>
      <c r="H49" s="69">
        <v>43512.3</v>
      </c>
      <c r="I49" s="70">
        <v>-0.02252367407436693</v>
      </c>
      <c r="J49" s="71"/>
      <c r="K49" s="69">
        <f>'[1]Sheet1'!$B$31</f>
        <v>41945.26</v>
      </c>
      <c r="L49" s="72">
        <f>IF(AND(K49=0),"(+0%)",(K49-H49)/H49)</f>
        <v>-0.036013724854811184</v>
      </c>
      <c r="M49" s="73"/>
      <c r="N49" s="69">
        <f>'[1]Sheet1'!$H$31</f>
        <v>45558.98</v>
      </c>
      <c r="O49" s="70">
        <f>IF(AND(N49=0),"(+0%)",(N49-K49)/K49)</f>
        <v>0.08615323876881442</v>
      </c>
      <c r="P49" s="81"/>
      <c r="Q49" s="81"/>
    </row>
    <row r="50" spans="1:17" s="1" customFormat="1" ht="15">
      <c r="A50" s="9" t="s">
        <v>3</v>
      </c>
      <c r="B50" s="69">
        <v>90092.99</v>
      </c>
      <c r="C50" s="70">
        <v>0.006180393926262786</v>
      </c>
      <c r="D50" s="71"/>
      <c r="E50" s="69">
        <v>80457.91</v>
      </c>
      <c r="F50" s="70">
        <v>-0.10694594551695977</v>
      </c>
      <c r="G50" s="71"/>
      <c r="H50" s="69">
        <v>84763.99</v>
      </c>
      <c r="I50" s="70">
        <v>0.05351966015522901</v>
      </c>
      <c r="J50" s="71"/>
      <c r="K50" s="69">
        <f>'[1]Sheet1'!$C$31</f>
        <v>39776.08</v>
      </c>
      <c r="L50" s="72">
        <f>IF(AND(K50=0),"(+0%)",(K50-H50)/H50)</f>
        <v>-0.5307431846943496</v>
      </c>
      <c r="M50" s="73"/>
      <c r="N50" s="69">
        <f>'[1]Sheet1'!$I$31</f>
        <v>91264.62</v>
      </c>
      <c r="O50" s="70">
        <f>IF(AND(N50=0),"(+0%)",(N50-K50)/K50)</f>
        <v>1.294459886444315</v>
      </c>
      <c r="P50" s="81"/>
      <c r="Q50" s="81"/>
    </row>
    <row r="51" spans="1:17" s="1" customFormat="1" ht="15">
      <c r="A51" s="9" t="s">
        <v>4</v>
      </c>
      <c r="B51" s="69">
        <v>101926.27</v>
      </c>
      <c r="C51" s="70">
        <v>-0.0875717042882924</v>
      </c>
      <c r="D51" s="71"/>
      <c r="E51" s="69">
        <v>100323.15</v>
      </c>
      <c r="F51" s="70">
        <v>-0.015728231789508336</v>
      </c>
      <c r="G51" s="71"/>
      <c r="H51" s="69">
        <v>95920.01</v>
      </c>
      <c r="I51" s="70">
        <v>-0.04388957085179243</v>
      </c>
      <c r="J51" s="71"/>
      <c r="K51" s="69">
        <f>'[1]Sheet1'!$D$31</f>
        <v>87516.2</v>
      </c>
      <c r="L51" s="72">
        <f>IF(AND(K51=0),"(+0%)",(K51-H51)/H51)</f>
        <v>-0.08761268894780139</v>
      </c>
      <c r="M51" s="73"/>
      <c r="N51" s="69">
        <f>'[1]Sheet1'!$J$31</f>
        <v>141543.51</v>
      </c>
      <c r="O51" s="70">
        <f>IF(AND(N51=0),"(+0%)",(N51-K51)/K51)</f>
        <v>0.6173406752121323</v>
      </c>
      <c r="P51" s="81"/>
      <c r="Q51" s="81"/>
    </row>
    <row r="52" spans="1:17" s="1" customFormat="1" ht="15">
      <c r="A52" s="9" t="s">
        <v>5</v>
      </c>
      <c r="B52" s="69">
        <v>50058.15</v>
      </c>
      <c r="C52" s="70">
        <v>-0.10516728681020385</v>
      </c>
      <c r="D52" s="71"/>
      <c r="E52" s="69">
        <v>58227</v>
      </c>
      <c r="F52" s="70">
        <v>0.16318721327096583</v>
      </c>
      <c r="G52" s="71"/>
      <c r="H52" s="69">
        <v>63123.3</v>
      </c>
      <c r="I52" s="70">
        <v>0.08408985522180437</v>
      </c>
      <c r="J52" s="71"/>
      <c r="K52" s="69">
        <f>'[1]Sheet1'!$E$31</f>
        <v>54575.69</v>
      </c>
      <c r="L52" s="72">
        <f>IF(AND(K52=0),"(+0%)",(K52-H52)/H52)</f>
        <v>-0.1354113298892802</v>
      </c>
      <c r="M52" s="73"/>
      <c r="N52" s="69">
        <f>'[1]Sheet1'!$K$31</f>
        <v>86857.24</v>
      </c>
      <c r="O52" s="70">
        <f>IF(AND(N52=0),"(+0%)",(N52-K52)/K52)</f>
        <v>0.5915005380600777</v>
      </c>
      <c r="P52" s="81"/>
      <c r="Q52" s="81"/>
    </row>
    <row r="53" spans="1:17" s="1" customFormat="1" ht="15">
      <c r="A53" s="68" t="s">
        <v>6</v>
      </c>
      <c r="B53" s="74">
        <v>294399.14</v>
      </c>
      <c r="C53" s="75">
        <v>-0.03253342608420394</v>
      </c>
      <c r="D53" s="76"/>
      <c r="E53" s="74">
        <v>283523</v>
      </c>
      <c r="F53" s="75">
        <v>-0.036943518245331874</v>
      </c>
      <c r="G53" s="76"/>
      <c r="H53" s="74">
        <v>287319.6</v>
      </c>
      <c r="I53" s="75">
        <v>0.01339080074632385</v>
      </c>
      <c r="J53" s="76"/>
      <c r="K53" s="77">
        <f>SUM(K49:K52)</f>
        <v>223813.22999999998</v>
      </c>
      <c r="L53" s="78">
        <f>IF((K53=0),"(+0%)",IF((K50=0),((K49-H49)/H49),IF((K51=0),((K49+K50)-(H49+H50))/(H49+H50),IF((K52=0),((K49+K50+K51)-(H49+H50+H51))/(H49+H50+H51),(K53-H53)/H53))))</f>
        <v>-0.22103041351860436</v>
      </c>
      <c r="M53" s="79"/>
      <c r="N53" s="74">
        <f>SUM(N49:N52)</f>
        <v>365224.35</v>
      </c>
      <c r="O53" s="80">
        <f>IF((N53=0),"(+0%)",IF((N50=0),((N49-K49)/K49),IF((N51=0),((N49+N50)-(K49+K50))/(K49+K50),IF((N52=0),((N49+N50+N51)-(K49+K50+K51))/(K49+K50+K51),(N53-K53)/K53))))</f>
        <v>0.631826456371681</v>
      </c>
      <c r="P53" s="81"/>
      <c r="Q53" s="81"/>
    </row>
    <row r="54" spans="1:17" s="1" customFormat="1" ht="15">
      <c r="A54" s="9"/>
      <c r="B54" s="71"/>
      <c r="C54" s="71"/>
      <c r="D54" s="71"/>
      <c r="E54" s="71"/>
      <c r="F54" s="71"/>
      <c r="G54" s="71"/>
      <c r="H54" s="71"/>
      <c r="I54" s="71"/>
      <c r="J54" s="71"/>
      <c r="K54" s="73"/>
      <c r="L54" s="73"/>
      <c r="M54" s="73"/>
      <c r="N54" s="71"/>
      <c r="O54" s="71"/>
      <c r="P54" s="81"/>
      <c r="Q54" s="8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'[1]Sheet1'!$N$31</f>
        <v>62097.73</v>
      </c>
      <c r="C56" s="70">
        <f>IF(AND(B56=0),"(+0%)",(B56-N49)/N49)</f>
        <v>0.36301844334530753</v>
      </c>
      <c r="D56" s="71"/>
      <c r="E56" s="96">
        <f>'[2]Sheet1'!$B$33</f>
        <v>53473.34</v>
      </c>
      <c r="F56" s="70">
        <f>IF(AND(E56=0),"(+0%)",(E56-B56)/B56)</f>
        <v>-0.1388841427858958</v>
      </c>
      <c r="G56" s="71"/>
      <c r="H56" s="96">
        <f>'[2]Sheet1'!$H$33</f>
        <v>0</v>
      </c>
      <c r="I56" s="70" t="str">
        <f>IF(AND(H56=0),"(+0%)",(H56-E56)/E56)</f>
        <v>(+0%)</v>
      </c>
      <c r="J56" s="71"/>
      <c r="K56" s="96">
        <f>'[2]Sheet1'!$N$33</f>
        <v>0</v>
      </c>
      <c r="L56" s="72" t="str">
        <f>IF(AND(K56=0),"(+0%)",(K56-H56)/H56)</f>
        <v>(+0%)</v>
      </c>
      <c r="M56" s="73"/>
      <c r="N56" s="69">
        <v>0</v>
      </c>
      <c r="O56" s="70" t="str">
        <f>IF(AND(N56=0),"(+0%)",(N56-K56)/K56)</f>
        <v>(+0%)</v>
      </c>
    </row>
    <row r="57" spans="1:15" s="1" customFormat="1" ht="15">
      <c r="A57" s="9" t="s">
        <v>3</v>
      </c>
      <c r="B57" s="69">
        <f>'[1]Sheet1'!$O$31</f>
        <v>112900.36</v>
      </c>
      <c r="C57" s="70">
        <f>IF(AND(B57=0),"(+0%)",(B57-N50)/N50)</f>
        <v>0.2370660174775286</v>
      </c>
      <c r="D57" s="71"/>
      <c r="E57" s="96">
        <f>'[2]Sheet1'!$C$33</f>
        <v>133510.69</v>
      </c>
      <c r="F57" s="70">
        <f>IF(AND(E57=0),"(+0%)",(E57-B57)/B57)</f>
        <v>0.1825532708664525</v>
      </c>
      <c r="G57" s="71"/>
      <c r="H57" s="96">
        <f>'[2]Sheet1'!$I$33</f>
        <v>0</v>
      </c>
      <c r="I57" s="70" t="str">
        <f>IF(AND(H57=0),"(+0%)",(H57-E57)/E57)</f>
        <v>(+0%)</v>
      </c>
      <c r="J57" s="71"/>
      <c r="K57" s="96">
        <f>'[2]Sheet1'!$O$33</f>
        <v>0</v>
      </c>
      <c r="L57" s="72" t="str">
        <f>IF(AND(K57=0),"(+0%)",(K57-H57)/H57)</f>
        <v>(+0%)</v>
      </c>
      <c r="M57" s="73"/>
      <c r="N57" s="69">
        <v>0</v>
      </c>
      <c r="O57" s="70" t="str">
        <f>IF(AND(N57=0),"(+0%)",(N57-K57)/K57)</f>
        <v>(+0%)</v>
      </c>
    </row>
    <row r="58" spans="1:15" ht="15">
      <c r="A58" s="9" t="s">
        <v>4</v>
      </c>
      <c r="B58" s="69">
        <f>'[1]Sheet1'!$P$31</f>
        <v>128545.18</v>
      </c>
      <c r="C58" s="70">
        <f>IF(AND(B58=0),"(+0%)",(B58-N51)/N51)</f>
        <v>-0.09183275163940767</v>
      </c>
      <c r="D58" s="71"/>
      <c r="E58" s="96">
        <f>'[2]Sheet1'!$D$33</f>
        <v>170453.59</v>
      </c>
      <c r="F58" s="70">
        <f>IF(AND(E58=0),"(+0%)",(E58-B58)/B58)</f>
        <v>0.32602085896958566</v>
      </c>
      <c r="G58" s="71"/>
      <c r="H58" s="96">
        <f>'[2]Sheet1'!$J$33</f>
        <v>0</v>
      </c>
      <c r="I58" s="70" t="str">
        <f>IF(AND(H58=0),"(+0%)",(H58-E58)/E58)</f>
        <v>(+0%)</v>
      </c>
      <c r="J58" s="71"/>
      <c r="K58" s="96">
        <f>'[2]Sheet1'!$P$33</f>
        <v>0</v>
      </c>
      <c r="L58" s="72" t="str">
        <f>IF(AND(K58=0),"(+0%)",(K58-H58)/H58)</f>
        <v>(+0%)</v>
      </c>
      <c r="M58" s="73"/>
      <c r="N58" s="69">
        <v>0</v>
      </c>
      <c r="O58" s="70" t="str">
        <f>IF(AND(N58=0),"(+0%)",(N58-K58)/K58)</f>
        <v>(+0%)</v>
      </c>
    </row>
    <row r="59" spans="1:15" ht="15">
      <c r="A59" s="9" t="s">
        <v>5</v>
      </c>
      <c r="B59" s="69">
        <f>'[1]Sheet1'!$Q$31</f>
        <v>82774.39</v>
      </c>
      <c r="C59" s="70">
        <f>IF(AND(B59=0),"(+0%)",(B59-N52)/N52)</f>
        <v>-0.04700644413752965</v>
      </c>
      <c r="D59" s="71"/>
      <c r="E59" s="96">
        <f>'[2]Sheet1'!$E$33</f>
        <v>109448.25</v>
      </c>
      <c r="F59" s="70">
        <f>IF(AND(E59=0),"(+0%)",(E59-B59)/B59)</f>
        <v>0.3222477387027558</v>
      </c>
      <c r="G59" s="71"/>
      <c r="H59" s="96">
        <f>'[2]Sheet1'!$K$33</f>
        <v>0</v>
      </c>
      <c r="I59" s="70" t="str">
        <f>IF(AND(H59=0),"(+0%)",(H59-E59)/E59)</f>
        <v>(+0%)</v>
      </c>
      <c r="J59" s="71"/>
      <c r="K59" s="96">
        <f>'[2]Sheet1'!$Q$33</f>
        <v>0</v>
      </c>
      <c r="L59" s="72" t="str">
        <f>IF(AND(K59=0),"(+0%)",(K59-H59)/H59)</f>
        <v>(+0%)</v>
      </c>
      <c r="M59" s="73"/>
      <c r="N59" s="69">
        <v>0</v>
      </c>
      <c r="O59" s="70" t="str">
        <f>IF(AND(N59=0),"(+0%)",(N59-K59)/K59)</f>
        <v>(+0%)</v>
      </c>
    </row>
    <row r="60" spans="1:15" ht="15">
      <c r="A60" s="68" t="s">
        <v>6</v>
      </c>
      <c r="B60" s="74">
        <f>SUM(B56:B59)</f>
        <v>386317.66000000003</v>
      </c>
      <c r="C60" s="75">
        <f>IF((B60=0),"(+0%)",IF((B57=0),((B56-N49)/N49),IF((B58=0),((B56+B57)-(N49+N50))/(N49+N50),IF((B59=0),((B56+B57+B58)-(N49+N50+N51))/(N49+N50+N51),(B60-N53)/N53))))</f>
        <v>0.05775439123924803</v>
      </c>
      <c r="D60" s="76"/>
      <c r="E60" s="74">
        <f>SUM(E56:E59)</f>
        <v>466885.87</v>
      </c>
      <c r="F60" s="75">
        <f>IF((E60=0),"(+0%)",IF((E57=0),((E56-B56)/B56),IF((E58=0),((E56+E57)-(B56+B57))/(B56+B57),IF((E59=0),((E56+E57+E58)-(B56+B57+B58))/(B56+B57+B58),(E60-B60)/B60))))</f>
        <v>0.2085543021771253</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24.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5">
      <selection activeCell="K56" sqref="K56"/>
    </sheetView>
  </sheetViews>
  <sheetFormatPr defaultColWidth="9.140625" defaultRowHeight="12.75"/>
  <cols>
    <col min="1" max="1" width="13.140625" style="9" customWidth="1"/>
    <col min="2" max="2" width="13.7109375" style="9" bestFit="1" customWidth="1"/>
    <col min="3" max="3" width="8.8515625" style="9" customWidth="1"/>
    <col min="4" max="4" width="3.7109375" style="9" customWidth="1"/>
    <col min="5" max="5" width="13.7109375" style="9" bestFit="1" customWidth="1"/>
    <col min="6" max="6" width="9.7109375" style="9" customWidth="1"/>
    <col min="7" max="7" width="2.421875" style="9" customWidth="1"/>
    <col min="8" max="8" width="13.57421875" style="9" bestFit="1" customWidth="1"/>
    <col min="9" max="9" width="9.7109375" style="9" customWidth="1"/>
    <col min="10" max="10" width="2.00390625" style="9" customWidth="1"/>
    <col min="11" max="11" width="13.7109375" style="2" bestFit="1" customWidth="1"/>
    <col min="12" max="12" width="11.00390625" style="2" customWidth="1"/>
    <col min="13" max="13" width="2.00390625" style="2" customWidth="1"/>
    <col min="14" max="14" width="13.57421875" style="9" customWidth="1"/>
    <col min="15" max="15" width="9.8515625" style="9" bestFit="1" customWidth="1"/>
    <col min="16" max="16384" width="9.140625" style="2" customWidth="1"/>
  </cols>
  <sheetData>
    <row r="1" spans="1:15" s="32" customFormat="1" ht="18">
      <c r="A1" s="4" t="s">
        <v>16</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73675</v>
      </c>
      <c r="F7" s="14"/>
      <c r="G7" s="9"/>
      <c r="H7" s="13">
        <v>76341</v>
      </c>
      <c r="I7" s="14">
        <v>0.036185951815405494</v>
      </c>
      <c r="J7" s="9"/>
      <c r="K7" s="13">
        <v>83680</v>
      </c>
      <c r="L7" s="14">
        <v>0.0961344493784467</v>
      </c>
      <c r="M7" s="9"/>
      <c r="N7" s="13">
        <v>91872</v>
      </c>
      <c r="O7" s="14">
        <f>(N7-K7)/K7</f>
        <v>0.09789674952198853</v>
      </c>
    </row>
    <row r="8" spans="1:15" s="6" customFormat="1" ht="15">
      <c r="A8" s="9" t="s">
        <v>3</v>
      </c>
      <c r="B8" s="13"/>
      <c r="C8" s="14"/>
      <c r="D8" s="9"/>
      <c r="E8" s="13">
        <v>124527</v>
      </c>
      <c r="F8" s="14"/>
      <c r="G8" s="9"/>
      <c r="H8" s="13">
        <v>139901</v>
      </c>
      <c r="I8" s="14">
        <v>0.12345916949737808</v>
      </c>
      <c r="J8" s="9"/>
      <c r="K8" s="13">
        <v>149956</v>
      </c>
      <c r="L8" s="14">
        <v>0.07187225252142587</v>
      </c>
      <c r="M8" s="9"/>
      <c r="N8" s="13">
        <v>170540</v>
      </c>
      <c r="O8" s="14">
        <f>(N8-K8)/K8</f>
        <v>0.1372669316332791</v>
      </c>
    </row>
    <row r="9" spans="1:15" s="6" customFormat="1" ht="15">
      <c r="A9" s="9" t="s">
        <v>4</v>
      </c>
      <c r="B9" s="13">
        <v>147836</v>
      </c>
      <c r="C9" s="14"/>
      <c r="D9" s="9"/>
      <c r="E9" s="13">
        <v>177601</v>
      </c>
      <c r="F9" s="14">
        <v>0.20133796910089558</v>
      </c>
      <c r="G9" s="9"/>
      <c r="H9" s="13">
        <v>197922.64</v>
      </c>
      <c r="I9" s="14">
        <v>0.11442300437497545</v>
      </c>
      <c r="J9" s="9"/>
      <c r="K9" s="13">
        <v>218025</v>
      </c>
      <c r="L9" s="14">
        <v>0.10156675355583365</v>
      </c>
      <c r="M9" s="9"/>
      <c r="N9" s="13">
        <v>240677</v>
      </c>
      <c r="O9" s="14">
        <f>(N9-K9)/K9</f>
        <v>0.10389634216259604</v>
      </c>
    </row>
    <row r="10" spans="1:15" s="6" customFormat="1" ht="15">
      <c r="A10" s="9" t="s">
        <v>5</v>
      </c>
      <c r="B10" s="13">
        <v>84307</v>
      </c>
      <c r="C10" s="14"/>
      <c r="D10" s="9"/>
      <c r="E10" s="13">
        <v>93541</v>
      </c>
      <c r="F10" s="14">
        <v>0.10952827167376375</v>
      </c>
      <c r="G10" s="9"/>
      <c r="H10" s="13">
        <v>101795.61</v>
      </c>
      <c r="I10" s="14">
        <v>0.08824590286612288</v>
      </c>
      <c r="J10" s="9"/>
      <c r="K10" s="13">
        <v>104980</v>
      </c>
      <c r="L10" s="14">
        <v>0.03128219379990944</v>
      </c>
      <c r="M10" s="9"/>
      <c r="N10" s="13">
        <v>118060</v>
      </c>
      <c r="O10" s="14">
        <f>(N10-K10)/K10</f>
        <v>0.12459516098304439</v>
      </c>
    </row>
    <row r="11" spans="1:15" s="6" customFormat="1" ht="15">
      <c r="A11" s="15" t="s">
        <v>6</v>
      </c>
      <c r="B11" s="16">
        <v>232143</v>
      </c>
      <c r="C11" s="17"/>
      <c r="D11" s="18"/>
      <c r="E11" s="16">
        <v>469344</v>
      </c>
      <c r="F11" s="17">
        <v>0.16799558892579142</v>
      </c>
      <c r="G11" s="18"/>
      <c r="H11" s="16">
        <v>515960.25</v>
      </c>
      <c r="I11" s="19">
        <v>0.0993221389854776</v>
      </c>
      <c r="J11" s="20"/>
      <c r="K11" s="21">
        <v>556641</v>
      </c>
      <c r="L11" s="19">
        <v>0.07884473658581256</v>
      </c>
      <c r="M11" s="20"/>
      <c r="N11" s="21">
        <v>621149</v>
      </c>
      <c r="O11" s="22">
        <f>(N11-K11)/K11</f>
        <v>0.11588797806844986</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102411</v>
      </c>
      <c r="C14" s="14">
        <v>0.1147139498432602</v>
      </c>
      <c r="D14" s="9"/>
      <c r="E14" s="13">
        <v>105134.64</v>
      </c>
      <c r="F14" s="14">
        <v>0.026595189969827453</v>
      </c>
      <c r="G14" s="9"/>
      <c r="H14" s="13">
        <v>115474</v>
      </c>
      <c r="I14" s="14">
        <v>0.09834399014444717</v>
      </c>
      <c r="J14" s="26"/>
      <c r="K14" s="13">
        <v>121682</v>
      </c>
      <c r="L14" s="14">
        <v>0.053761019796664186</v>
      </c>
      <c r="M14" s="9"/>
      <c r="N14" s="13">
        <v>124753</v>
      </c>
      <c r="O14" s="27">
        <f>IF(AND(N14=0),"(+0%)",(N14-K14)/K14)</f>
        <v>0.0252379152216433</v>
      </c>
    </row>
    <row r="15" spans="1:15" s="1" customFormat="1" ht="15">
      <c r="A15" s="9" t="s">
        <v>3</v>
      </c>
      <c r="B15" s="13">
        <v>183253</v>
      </c>
      <c r="C15" s="14">
        <v>0.07454556115867245</v>
      </c>
      <c r="D15" s="9"/>
      <c r="E15" s="13">
        <v>188994.6</v>
      </c>
      <c r="F15" s="14">
        <v>0.031331547096091227</v>
      </c>
      <c r="G15" s="9"/>
      <c r="H15" s="13">
        <v>210295</v>
      </c>
      <c r="I15" s="14">
        <v>0.11270374920764928</v>
      </c>
      <c r="J15" s="26"/>
      <c r="K15" s="13">
        <v>219132</v>
      </c>
      <c r="L15" s="14">
        <v>0.04202192158634299</v>
      </c>
      <c r="M15" s="9"/>
      <c r="N15" s="13">
        <v>242318</v>
      </c>
      <c r="O15" s="27">
        <f>IF(AND(N15=0),"(+0%)",(N15-K15)/K15)</f>
        <v>0.10580837121004691</v>
      </c>
    </row>
    <row r="16" spans="1:15" s="1" customFormat="1" ht="15">
      <c r="A16" s="9" t="s">
        <v>4</v>
      </c>
      <c r="B16" s="13">
        <v>261336</v>
      </c>
      <c r="C16" s="14">
        <v>0.08583703469795619</v>
      </c>
      <c r="D16" s="9"/>
      <c r="E16" s="13">
        <v>281797.44</v>
      </c>
      <c r="F16" s="14">
        <v>0.07829552759665719</v>
      </c>
      <c r="G16" s="9"/>
      <c r="H16" s="13">
        <v>292701</v>
      </c>
      <c r="I16" s="14">
        <v>0.03869289941029982</v>
      </c>
      <c r="J16" s="26"/>
      <c r="K16" s="13">
        <v>311453</v>
      </c>
      <c r="L16" s="14">
        <v>0.0640653772962853</v>
      </c>
      <c r="M16" s="9"/>
      <c r="N16" s="13">
        <v>314212</v>
      </c>
      <c r="O16" s="27">
        <f>IF(AND(N16=0),"(+0%)",(N16-K16)/K16)</f>
        <v>0.008858479449547764</v>
      </c>
    </row>
    <row r="17" spans="1:15" s="1" customFormat="1" ht="15">
      <c r="A17" s="9" t="s">
        <v>5</v>
      </c>
      <c r="B17" s="13">
        <v>115591.56000000001</v>
      </c>
      <c r="C17" s="14">
        <v>-0.0209083516855835</v>
      </c>
      <c r="D17" s="9"/>
      <c r="E17" s="13">
        <v>133624</v>
      </c>
      <c r="F17" s="14">
        <v>0.15600135511623847</v>
      </c>
      <c r="G17" s="9"/>
      <c r="H17" s="13">
        <v>147209</v>
      </c>
      <c r="I17" s="14">
        <v>0.10166586840687301</v>
      </c>
      <c r="J17" s="26"/>
      <c r="K17" s="13">
        <v>150098</v>
      </c>
      <c r="L17" s="27">
        <v>0.01962515878784585</v>
      </c>
      <c r="M17" s="9"/>
      <c r="N17" s="13">
        <v>146829</v>
      </c>
      <c r="O17" s="27">
        <f>IF(AND(N17=0),"(+0%)",(N17-K17)/K17)</f>
        <v>-0.021779104318511905</v>
      </c>
    </row>
    <row r="18" spans="1:15" s="1" customFormat="1" ht="15">
      <c r="A18" s="15" t="s">
        <v>6</v>
      </c>
      <c r="B18" s="16">
        <v>662591.56</v>
      </c>
      <c r="C18" s="17">
        <v>0.06671919297946234</v>
      </c>
      <c r="D18" s="18"/>
      <c r="E18" s="16">
        <v>709550.6799999999</v>
      </c>
      <c r="F18" s="17">
        <v>0.07087189580259651</v>
      </c>
      <c r="G18" s="18"/>
      <c r="H18" s="16">
        <v>765679</v>
      </c>
      <c r="I18" s="17">
        <v>0.07910403242795859</v>
      </c>
      <c r="J18" s="28"/>
      <c r="K18" s="3">
        <v>802365</v>
      </c>
      <c r="L18" s="29">
        <v>0.04791302882800756</v>
      </c>
      <c r="M18" s="18"/>
      <c r="N18" s="16">
        <v>828112</v>
      </c>
      <c r="O18" s="31">
        <f>IF((N18=0),"(+0%)",IF((N15=0),((N14-K14)/K14),IF((N16=0),((N14+N15)-(K14+K15))/(K14+K15),IF((N17=0),((N14+N15+N16)-(K14+K15+K16))/(K14+K15+K16),(N18-K18)/K18))))</f>
        <v>0.03208888722713478</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119408</v>
      </c>
      <c r="C21" s="27">
        <v>-0.042844661050235266</v>
      </c>
      <c r="D21" s="9"/>
      <c r="E21" s="13">
        <v>123379</v>
      </c>
      <c r="F21" s="27">
        <v>0.03325572825941311</v>
      </c>
      <c r="G21" s="9"/>
      <c r="H21" s="13">
        <v>133344</v>
      </c>
      <c r="I21" s="27">
        <v>0.0807673915334052</v>
      </c>
      <c r="J21" s="9"/>
      <c r="K21" s="13">
        <v>149547</v>
      </c>
      <c r="L21" s="27">
        <v>0.12151277897768178</v>
      </c>
      <c r="M21" s="9"/>
      <c r="N21" s="13">
        <v>165022.12</v>
      </c>
      <c r="O21" s="27">
        <f>IF(AND(N21=0),"(+0%)",(N21-K21)/K21)</f>
        <v>0.10347997619477485</v>
      </c>
    </row>
    <row r="22" spans="1:15" s="6" customFormat="1" ht="15">
      <c r="A22" s="9" t="s">
        <v>3</v>
      </c>
      <c r="B22" s="13">
        <v>220383</v>
      </c>
      <c r="C22" s="27">
        <v>-0.09052154606756412</v>
      </c>
      <c r="D22" s="9"/>
      <c r="E22" s="13">
        <v>246974</v>
      </c>
      <c r="F22" s="27">
        <v>0.12065812698801631</v>
      </c>
      <c r="G22" s="9"/>
      <c r="H22" s="13">
        <v>243057</v>
      </c>
      <c r="I22" s="27">
        <v>-0.015859969065569655</v>
      </c>
      <c r="J22" s="9"/>
      <c r="K22" s="13">
        <v>278945.92</v>
      </c>
      <c r="L22" s="27">
        <v>0.14765639335629085</v>
      </c>
      <c r="M22" s="9"/>
      <c r="N22" s="13">
        <v>287992.53</v>
      </c>
      <c r="O22" s="27">
        <f>IF(AND(N22=0),"(+0%)",(N22-K22)/K22)</f>
        <v>0.03243141179480254</v>
      </c>
    </row>
    <row r="23" spans="1:15" s="6" customFormat="1" ht="15">
      <c r="A23" s="9" t="s">
        <v>4</v>
      </c>
      <c r="B23" s="13">
        <v>319351</v>
      </c>
      <c r="C23" s="27">
        <v>0.01635519967410538</v>
      </c>
      <c r="D23" s="9"/>
      <c r="E23" s="13">
        <v>324392</v>
      </c>
      <c r="F23" s="27">
        <v>0.015785139235512023</v>
      </c>
      <c r="G23" s="9"/>
      <c r="H23" s="13">
        <v>345891</v>
      </c>
      <c r="I23" s="27">
        <v>0.06627475400133172</v>
      </c>
      <c r="J23" s="9"/>
      <c r="K23" s="13">
        <v>394520.85</v>
      </c>
      <c r="L23" s="27">
        <v>0.1405929902772838</v>
      </c>
      <c r="M23" s="9"/>
      <c r="N23" s="13">
        <v>396637.98</v>
      </c>
      <c r="O23" s="27">
        <f>IF(AND(N23=0),"(+0%)",(N23-K23)/K23)</f>
        <v>0.00536633234973514</v>
      </c>
    </row>
    <row r="24" spans="1:15" s="6" customFormat="1" ht="15">
      <c r="A24" s="9" t="s">
        <v>5</v>
      </c>
      <c r="B24" s="13">
        <v>146562</v>
      </c>
      <c r="C24" s="27">
        <v>-0.0018184418609402775</v>
      </c>
      <c r="D24" s="9"/>
      <c r="E24" s="13">
        <v>162040</v>
      </c>
      <c r="F24" s="27">
        <v>0.10560718330808805</v>
      </c>
      <c r="G24" s="9"/>
      <c r="H24" s="13">
        <v>171669.64</v>
      </c>
      <c r="I24" s="27">
        <v>0.05942754875339431</v>
      </c>
      <c r="J24" s="9"/>
      <c r="K24" s="13">
        <v>196249.95</v>
      </c>
      <c r="L24" s="27">
        <v>0.14318379184578003</v>
      </c>
      <c r="M24" s="9"/>
      <c r="N24" s="13">
        <v>204321.75</v>
      </c>
      <c r="O24" s="27">
        <f>IF(AND(N24=0),"(+0%)",(N24-K24)/K24)</f>
        <v>0.04113020156183473</v>
      </c>
    </row>
    <row r="25" spans="1:15" s="6" customFormat="1" ht="15">
      <c r="A25" s="15" t="s">
        <v>6</v>
      </c>
      <c r="B25" s="16">
        <v>805704</v>
      </c>
      <c r="C25" s="30">
        <v>-0.0270591417586027</v>
      </c>
      <c r="D25" s="18"/>
      <c r="E25" s="16">
        <v>856785</v>
      </c>
      <c r="F25" s="30">
        <v>0.06339921360698221</v>
      </c>
      <c r="G25" s="18"/>
      <c r="H25" s="16">
        <v>893961.64</v>
      </c>
      <c r="I25" s="30">
        <v>0.04339086235169852</v>
      </c>
      <c r="J25" s="18"/>
      <c r="K25" s="16">
        <v>1019263.72</v>
      </c>
      <c r="L25" s="30">
        <v>0.14016494041064217</v>
      </c>
      <c r="M25" s="18"/>
      <c r="N25" s="16">
        <v>1053974.38</v>
      </c>
      <c r="O25" s="31">
        <f>IF((N25=0),"(+0%)",IF((N22=0),((N21-K21)/K21),IF((N23=0),((N21+N22)-(K21+K22))/(K21+K22),IF((N24=0),((N21+N22+N23)-(K21+K22+K23))/(K21+K22+K23),(N25-K25)/K25))))</f>
        <v>0.03405464093237805</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168732.6</v>
      </c>
      <c r="C28" s="27">
        <v>0.022484743257449428</v>
      </c>
      <c r="D28" s="9"/>
      <c r="E28" s="13">
        <v>174279.88</v>
      </c>
      <c r="F28" s="27">
        <v>0.03287616026778464</v>
      </c>
      <c r="G28" s="9"/>
      <c r="H28" s="13">
        <v>192636.08</v>
      </c>
      <c r="I28" s="27">
        <v>0.10532598484690248</v>
      </c>
      <c r="J28" s="9"/>
      <c r="K28" s="13">
        <v>186743.67</v>
      </c>
      <c r="L28" s="27">
        <v>-0.030588298931331942</v>
      </c>
      <c r="M28" s="9"/>
      <c r="N28" s="13">
        <v>200575.65</v>
      </c>
      <c r="O28" s="27">
        <f>IF(AND(N28=0),"(+0%)",(N28-K28)/K28)</f>
        <v>0.07406933793257882</v>
      </c>
    </row>
    <row r="29" spans="1:15" s="6" customFormat="1" ht="15">
      <c r="A29" s="9" t="s">
        <v>3</v>
      </c>
      <c r="B29" s="13">
        <v>311165.32</v>
      </c>
      <c r="C29" s="27">
        <v>0.08046316340218955</v>
      </c>
      <c r="D29" s="9"/>
      <c r="E29" s="13">
        <v>334701.24</v>
      </c>
      <c r="F29" s="27">
        <v>0.07563799204872826</v>
      </c>
      <c r="G29" s="9"/>
      <c r="H29" s="13">
        <v>340973.39</v>
      </c>
      <c r="I29" s="27">
        <v>0.01873954814150083</v>
      </c>
      <c r="J29" s="9"/>
      <c r="K29" s="13">
        <v>353354.24</v>
      </c>
      <c r="L29" s="27">
        <v>0.036310311487943316</v>
      </c>
      <c r="M29" s="9"/>
      <c r="N29" s="13">
        <v>370867.98</v>
      </c>
      <c r="O29" s="27">
        <f>IF(AND(N29=0),"(+0%)",(N29-K29)/K29)</f>
        <v>0.049564255971571165</v>
      </c>
    </row>
    <row r="30" spans="1:15" s="6" customFormat="1" ht="15">
      <c r="A30" s="9" t="s">
        <v>4</v>
      </c>
      <c r="B30" s="13">
        <v>415207.77</v>
      </c>
      <c r="C30" s="27">
        <v>0.046817982483674504</v>
      </c>
      <c r="D30" s="9"/>
      <c r="E30" s="13">
        <v>464988.04</v>
      </c>
      <c r="F30" s="27">
        <v>0.11989243361221288</v>
      </c>
      <c r="G30" s="9"/>
      <c r="H30" s="13">
        <v>461614.94</v>
      </c>
      <c r="I30" s="27">
        <v>-0.007254165074869403</v>
      </c>
      <c r="J30" s="9"/>
      <c r="K30" s="13">
        <v>483908.4</v>
      </c>
      <c r="L30" s="27">
        <v>0.048294494108011364</v>
      </c>
      <c r="M30" s="9"/>
      <c r="N30" s="13">
        <v>516942.2</v>
      </c>
      <c r="O30" s="27">
        <f>IF(AND(N30=0),"(+0%)",(N30-K30)/K30)</f>
        <v>0.06826457238601352</v>
      </c>
    </row>
    <row r="31" spans="1:15" s="6" customFormat="1" ht="15">
      <c r="A31" s="9" t="s">
        <v>5</v>
      </c>
      <c r="B31" s="13">
        <v>223267.19</v>
      </c>
      <c r="C31" s="27">
        <v>0.09272355977765462</v>
      </c>
      <c r="D31" s="9"/>
      <c r="E31" s="13">
        <v>219069.15</v>
      </c>
      <c r="F31" s="27">
        <v>-0.018802762734640984</v>
      </c>
      <c r="G31" s="9"/>
      <c r="H31" s="13">
        <v>239415.05</v>
      </c>
      <c r="I31" s="27">
        <v>0.09287432758104003</v>
      </c>
      <c r="J31" s="9"/>
      <c r="K31" s="13">
        <v>244194.16</v>
      </c>
      <c r="L31" s="27">
        <v>0.01996161060050325</v>
      </c>
      <c r="M31" s="9"/>
      <c r="N31" s="13">
        <v>284647.93</v>
      </c>
      <c r="O31" s="27">
        <f>IF(AND(N31=0),"(+0%)",(N31-K31)/K31)</f>
        <v>0.1656623155934605</v>
      </c>
    </row>
    <row r="32" spans="1:15" s="6" customFormat="1" ht="15">
      <c r="A32" s="15" t="s">
        <v>6</v>
      </c>
      <c r="B32" s="16">
        <v>1118372.8800000001</v>
      </c>
      <c r="C32" s="30">
        <v>0.06110063130756579</v>
      </c>
      <c r="D32" s="18"/>
      <c r="E32" s="16">
        <v>1193038.3099999998</v>
      </c>
      <c r="F32" s="30">
        <v>0.06676255418496888</v>
      </c>
      <c r="G32" s="18"/>
      <c r="H32" s="16">
        <v>1234639.46</v>
      </c>
      <c r="I32" s="30">
        <v>0.034869919642396184</v>
      </c>
      <c r="J32" s="18"/>
      <c r="K32" s="16">
        <v>1268200.47</v>
      </c>
      <c r="L32" s="30">
        <v>0.027182842511772637</v>
      </c>
      <c r="M32" s="18"/>
      <c r="N32" s="16">
        <v>1373033.76</v>
      </c>
      <c r="O32" s="31">
        <f>IF((N32=0),"(+0%)",IF((N29=0),((N28-K28)/K28),IF((N30=0),((N28+N29)-(K28+K29))/(K28+K29),IF((N31=0),((N28+N29+N30)-(K28+K29+K30))/(K28+K29+K30),(N32-K32)/K32))))</f>
        <v>0.08266302724205743</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235313.04</v>
      </c>
      <c r="C35" s="27">
        <v>0.17318847028540113</v>
      </c>
      <c r="D35" s="9"/>
      <c r="E35" s="13">
        <v>255516.04</v>
      </c>
      <c r="F35" s="27">
        <v>0.08585584547290706</v>
      </c>
      <c r="G35" s="9"/>
      <c r="H35" s="13">
        <v>242028.06</v>
      </c>
      <c r="I35" s="27">
        <v>-0.05278721445432549</v>
      </c>
      <c r="J35" s="9"/>
      <c r="K35" s="13">
        <v>226982.54</v>
      </c>
      <c r="L35" s="27">
        <v>-0.062164362264441525</v>
      </c>
      <c r="M35" s="2"/>
      <c r="N35" s="13">
        <v>240898.36</v>
      </c>
      <c r="O35" s="27">
        <f>IF(AND(N35=0),"(+0%)",(N35-K35)/K35)</f>
        <v>0.061307887381998535</v>
      </c>
    </row>
    <row r="36" spans="1:15" s="1" customFormat="1" ht="15">
      <c r="A36" s="9" t="s">
        <v>3</v>
      </c>
      <c r="B36" s="13">
        <v>401926.57</v>
      </c>
      <c r="C36" s="27">
        <v>0.08374567683087665</v>
      </c>
      <c r="D36" s="9"/>
      <c r="E36" s="13">
        <v>450236.78</v>
      </c>
      <c r="F36" s="27">
        <v>0.12019660705685623</v>
      </c>
      <c r="G36" s="9"/>
      <c r="H36" s="13">
        <v>405114.51</v>
      </c>
      <c r="I36" s="27">
        <v>-0.10021897811191706</v>
      </c>
      <c r="J36" s="9"/>
      <c r="K36" s="13">
        <v>400093.43</v>
      </c>
      <c r="L36" s="27">
        <v>-0.01239422404297495</v>
      </c>
      <c r="M36" s="2"/>
      <c r="N36" s="13">
        <v>410937.21</v>
      </c>
      <c r="O36" s="27">
        <f>IF(AND(N36=0),"(+0%)",(N36-K36)/K36)</f>
        <v>0.027103119388888812</v>
      </c>
    </row>
    <row r="37" spans="1:15" s="1" customFormat="1" ht="15">
      <c r="A37" s="9" t="s">
        <v>4</v>
      </c>
      <c r="B37" s="13">
        <v>571468.83</v>
      </c>
      <c r="C37" s="27">
        <v>0.10547916188695747</v>
      </c>
      <c r="D37" s="9"/>
      <c r="E37" s="13">
        <v>573491.85</v>
      </c>
      <c r="F37" s="27">
        <v>0.003540035595642231</v>
      </c>
      <c r="G37" s="9"/>
      <c r="H37" s="13">
        <v>537463.65</v>
      </c>
      <c r="I37" s="27">
        <v>-0.06282251439144244</v>
      </c>
      <c r="J37" s="9"/>
      <c r="K37" s="13">
        <v>552608.45</v>
      </c>
      <c r="L37" s="27">
        <v>0.02817827773096828</v>
      </c>
      <c r="M37" s="2"/>
      <c r="N37" s="13">
        <v>600699.74</v>
      </c>
      <c r="O37" s="27">
        <f>IF(AND(N37=0),"(+0%)",(N37-K37)/K37)</f>
        <v>0.08702597653003685</v>
      </c>
    </row>
    <row r="38" spans="1:15" s="1" customFormat="1" ht="15">
      <c r="A38" s="9" t="s">
        <v>5</v>
      </c>
      <c r="B38" s="13">
        <v>291407.32</v>
      </c>
      <c r="C38" s="27">
        <v>0.02374649272875448</v>
      </c>
      <c r="D38" s="9"/>
      <c r="E38" s="13">
        <v>314086.75</v>
      </c>
      <c r="F38" s="27">
        <v>0.07782724881447725</v>
      </c>
      <c r="G38" s="9"/>
      <c r="H38" s="13">
        <v>289297.97</v>
      </c>
      <c r="I38" s="27">
        <v>-0.07892335477380064</v>
      </c>
      <c r="J38" s="9"/>
      <c r="K38" s="13">
        <v>290297.5</v>
      </c>
      <c r="L38" s="27">
        <v>0.00345501905872353</v>
      </c>
      <c r="M38" s="2"/>
      <c r="N38" s="13">
        <v>295954.76</v>
      </c>
      <c r="O38" s="27">
        <f>IF(AND(N38=0),"(+0%)",(N38-K38)/K38)</f>
        <v>0.019487801307279635</v>
      </c>
    </row>
    <row r="39" spans="1:15" s="1" customFormat="1" ht="15">
      <c r="A39" s="15" t="s">
        <v>6</v>
      </c>
      <c r="B39" s="16">
        <f>SUM(B35:B38)</f>
        <v>1500115.76</v>
      </c>
      <c r="C39" s="29">
        <f>IF((B39=0),"(+0%)",IF((B36=0),((B35-N28)/N28),IF((B37=0),((B35+B36)-(N28+N29))/(N28+N29),IF((B38=0),((B35+B36+B37)-(N28+N29+N30))/(N28+N29+N30),(B39-N32)/N32))))</f>
        <v>0.09255562660017916</v>
      </c>
      <c r="D39" s="18"/>
      <c r="E39" s="16">
        <f>SUM(E35:E38)</f>
        <v>1593331.42</v>
      </c>
      <c r="F39" s="29">
        <f>IF((E39=0),"(+0%)",IF((E36=0),((E35-B35)/B35),IF((E37=0),((E35+E36)-(B35+B36))/(B35+B36),IF((E38=0),((E35+E36+E37)-(B35+B36+B37))/(B35+B36+B37),(E39-B39)/B39))))</f>
        <v>0.062138977861281794</v>
      </c>
      <c r="G39" s="18"/>
      <c r="H39" s="16">
        <f>SUM(H35:H38)</f>
        <v>1473904.1900000002</v>
      </c>
      <c r="I39" s="29">
        <f>IF((H39=0),"(+0%)",IF((H36=0),((H35-E35)/E35),IF((H37=0),((H35+H36)-(E35+E36))/(E35+E36),IF((H38=0),((H35+H36+H37)-(E35+E36+E37))/(E35+E36+E37),(H39-E39)/E39))))</f>
        <v>-0.0749544184599082</v>
      </c>
      <c r="J39" s="18"/>
      <c r="K39" s="16">
        <f>SUM(K35:K38)</f>
        <v>1469981.92</v>
      </c>
      <c r="L39" s="29">
        <f>IF((K39=0),"(+0%)",IF((K36=0),((K35-H35)/H35),IF((K37=0),((K35+K36)-(H35+H36))/(H35+H36),IF((K38=0),((K35+K36+K37)-(H35+H36+H37))/(H35+H36+H37),(K39-H39)/H39))))</f>
        <v>-0.002661143123556933</v>
      </c>
      <c r="M39" s="18"/>
      <c r="N39" s="16">
        <f>SUM(N35:N38)</f>
        <v>1548490.07</v>
      </c>
      <c r="O39" s="34">
        <f>IF((N39=0),"(+0%)",IF((N36=0),((N35-K35)/K35),IF((N37=0),((N35+N36)-(K35+K36))/(K35+K36),IF((N38=0),((N35+N36+N37)-(K35+K36+K37))/(K35+K36+K37),(N39-K39)/K39))))</f>
        <v>0.05340756163858134</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232239.68</v>
      </c>
      <c r="C42" s="27">
        <v>-0.03594329160231723</v>
      </c>
      <c r="D42" s="9"/>
      <c r="E42" s="13">
        <v>295485.77</v>
      </c>
      <c r="F42" s="27">
        <v>0.27233111068702825</v>
      </c>
      <c r="G42" s="9"/>
      <c r="H42" s="13">
        <v>296488.47</v>
      </c>
      <c r="I42" s="27">
        <v>0.0033933952217054426</v>
      </c>
      <c r="J42" s="9"/>
      <c r="K42" s="13">
        <v>330627.2</v>
      </c>
      <c r="L42" s="27">
        <v>0.11514353323756583</v>
      </c>
      <c r="M42" s="9"/>
      <c r="N42" s="13">
        <v>347545.78</v>
      </c>
      <c r="O42" s="27">
        <v>0.05117116801037548</v>
      </c>
    </row>
    <row r="43" spans="1:15" s="6" customFormat="1" ht="15">
      <c r="A43" s="9" t="s">
        <v>3</v>
      </c>
      <c r="B43" s="13">
        <v>409031.1</v>
      </c>
      <c r="C43" s="27">
        <v>-0.004638445858918554</v>
      </c>
      <c r="D43" s="9"/>
      <c r="E43" s="13">
        <v>535162.54</v>
      </c>
      <c r="F43" s="27">
        <v>0.30836638094267177</v>
      </c>
      <c r="G43" s="9"/>
      <c r="H43" s="13">
        <v>553955.08</v>
      </c>
      <c r="I43" s="27">
        <v>0.03511557441968924</v>
      </c>
      <c r="J43" s="9"/>
      <c r="K43" s="13">
        <v>595717.38</v>
      </c>
      <c r="L43" s="27">
        <v>0.07538932579154262</v>
      </c>
      <c r="M43" s="9"/>
      <c r="N43" s="13">
        <v>673136.19</v>
      </c>
      <c r="O43" s="27">
        <v>0.12995895805490842</v>
      </c>
    </row>
    <row r="44" spans="1:15" s="6" customFormat="1" ht="15">
      <c r="A44" s="9" t="s">
        <v>4</v>
      </c>
      <c r="B44" s="13">
        <v>640721.06</v>
      </c>
      <c r="C44" s="27">
        <v>0.06662450028694879</v>
      </c>
      <c r="D44" s="9"/>
      <c r="E44" s="13">
        <v>763804.01</v>
      </c>
      <c r="F44" s="27">
        <v>0.1921006779455633</v>
      </c>
      <c r="G44" s="9"/>
      <c r="H44" s="13">
        <v>815896.06</v>
      </c>
      <c r="I44" s="27">
        <v>0.06820080716779695</v>
      </c>
      <c r="J44" s="9"/>
      <c r="K44" s="13">
        <v>881295.5</v>
      </c>
      <c r="L44" s="27">
        <v>0.08015658269020191</v>
      </c>
      <c r="M44" s="9"/>
      <c r="N44" s="13">
        <v>912337.23</v>
      </c>
      <c r="O44" s="27">
        <v>0.035222839558354695</v>
      </c>
    </row>
    <row r="45" spans="1:15" s="6" customFormat="1" ht="15">
      <c r="A45" s="9" t="s">
        <v>5</v>
      </c>
      <c r="B45" s="13">
        <v>302710.36</v>
      </c>
      <c r="C45" s="27">
        <v>0.022826461720027672</v>
      </c>
      <c r="D45" s="9"/>
      <c r="E45" s="13">
        <v>361776.29</v>
      </c>
      <c r="F45" s="27">
        <v>0.19512358282022457</v>
      </c>
      <c r="G45" s="9"/>
      <c r="H45" s="13">
        <v>393765.82</v>
      </c>
      <c r="I45" s="27">
        <v>0.08842351166794273</v>
      </c>
      <c r="J45" s="9"/>
      <c r="K45" s="13">
        <v>398184.33</v>
      </c>
      <c r="L45" s="27">
        <v>0.01122116185706522</v>
      </c>
      <c r="M45" s="9"/>
      <c r="N45" s="13">
        <v>431063.05</v>
      </c>
      <c r="O45" s="27">
        <v>0.08257160697408653</v>
      </c>
    </row>
    <row r="46" spans="1:15" s="6" customFormat="1" ht="15">
      <c r="A46" s="15" t="s">
        <v>6</v>
      </c>
      <c r="B46" s="16">
        <v>1584702.2000000002</v>
      </c>
      <c r="C46" s="30">
        <v>0.023385445410056854</v>
      </c>
      <c r="D46" s="18"/>
      <c r="E46" s="16">
        <v>1956228.61</v>
      </c>
      <c r="F46" s="30">
        <v>0.23444556964709198</v>
      </c>
      <c r="G46" s="18"/>
      <c r="H46" s="16">
        <v>2060105.43</v>
      </c>
      <c r="I46" s="30">
        <v>0.05310055249626465</v>
      </c>
      <c r="J46" s="18"/>
      <c r="K46" s="16">
        <v>2205824.41</v>
      </c>
      <c r="L46" s="30">
        <v>0.07073374880624446</v>
      </c>
      <c r="M46" s="18"/>
      <c r="N46" s="16">
        <v>2364082.25</v>
      </c>
      <c r="O46" s="31">
        <v>0.07174543870425291</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374189.39</v>
      </c>
      <c r="C49" s="70">
        <v>0.07666215944270705</v>
      </c>
      <c r="D49" s="71"/>
      <c r="E49" s="69">
        <v>376881.09</v>
      </c>
      <c r="F49" s="70">
        <v>0.007193416146834125</v>
      </c>
      <c r="G49" s="71"/>
      <c r="H49" s="69">
        <v>388845.22</v>
      </c>
      <c r="I49" s="70">
        <v>0.0317451055981608</v>
      </c>
      <c r="J49" s="71"/>
      <c r="K49" s="69">
        <f>'[1]Sheet1'!$B$32</f>
        <v>375735.45</v>
      </c>
      <c r="L49" s="72">
        <f>IF(AND(K49=0),"(+0%)",(K49-H49)/H49)</f>
        <v>-0.03371462300603814</v>
      </c>
      <c r="M49" s="73"/>
      <c r="N49" s="69">
        <f>'[1]Sheet1'!$H$32</f>
        <v>386392.72</v>
      </c>
      <c r="O49" s="70">
        <f>IF(AND(N49=0),"(+0%)",(N49-K49)/K49)</f>
        <v>0.028363759661218978</v>
      </c>
      <c r="P49" s="81"/>
    </row>
    <row r="50" spans="1:16" s="1" customFormat="1" ht="15">
      <c r="A50" s="9" t="s">
        <v>3</v>
      </c>
      <c r="B50" s="69">
        <v>723953.49</v>
      </c>
      <c r="C50" s="70">
        <v>0.07549334110234075</v>
      </c>
      <c r="D50" s="71"/>
      <c r="E50" s="69">
        <v>787015.84</v>
      </c>
      <c r="F50" s="70">
        <v>0.08710828923554188</v>
      </c>
      <c r="G50" s="71"/>
      <c r="H50" s="69">
        <v>840256.86</v>
      </c>
      <c r="I50" s="70">
        <v>0.06764923562402508</v>
      </c>
      <c r="J50" s="71"/>
      <c r="K50" s="69">
        <f>'[1]Sheet1'!$C$32</f>
        <v>290962.37</v>
      </c>
      <c r="L50" s="72">
        <f>IF(AND(K50=0),"(+0%)",(K50-H50)/H50)</f>
        <v>-0.6537221130214873</v>
      </c>
      <c r="M50" s="73"/>
      <c r="N50" s="69">
        <f>'[1]Sheet1'!$I$32</f>
        <v>955254.31</v>
      </c>
      <c r="O50" s="70">
        <f>IF(AND(N50=0),"(+0%)",(N50-K50)/K50)</f>
        <v>2.2830854037929376</v>
      </c>
      <c r="P50" s="81"/>
    </row>
    <row r="51" spans="1:16" s="1" customFormat="1" ht="15">
      <c r="A51" s="9" t="s">
        <v>4</v>
      </c>
      <c r="B51" s="69">
        <v>1078984.98</v>
      </c>
      <c r="C51" s="70">
        <v>0.18266025381864556</v>
      </c>
      <c r="D51" s="71"/>
      <c r="E51" s="69">
        <v>1123444.72</v>
      </c>
      <c r="F51" s="70">
        <v>0.04120515190118772</v>
      </c>
      <c r="G51" s="71"/>
      <c r="H51" s="69">
        <v>1112972.32</v>
      </c>
      <c r="I51" s="70">
        <v>-0.009321686962932993</v>
      </c>
      <c r="J51" s="71"/>
      <c r="K51" s="69">
        <f>'[1]Sheet1'!$D$32</f>
        <v>854191.21</v>
      </c>
      <c r="L51" s="72">
        <f>IF(AND(K51=0),"(+0%)",(K51-H51)/H51)</f>
        <v>-0.232513518395498</v>
      </c>
      <c r="M51" s="73"/>
      <c r="N51" s="69">
        <f>'[1]Sheet1'!$J$32</f>
        <v>1510408.61</v>
      </c>
      <c r="O51" s="70">
        <f>IF(AND(N51=0),"(+0%)",(N51-K51)/K51)</f>
        <v>0.7682324429444787</v>
      </c>
      <c r="P51" s="81"/>
    </row>
    <row r="52" spans="1:16" s="1" customFormat="1" ht="15">
      <c r="A52" s="9" t="s">
        <v>5</v>
      </c>
      <c r="B52" s="69">
        <v>457659.94</v>
      </c>
      <c r="C52" s="70">
        <v>0.06170069552470344</v>
      </c>
      <c r="D52" s="71"/>
      <c r="E52" s="69">
        <v>502786.13</v>
      </c>
      <c r="F52" s="70">
        <v>0.09860201004265307</v>
      </c>
      <c r="G52" s="71"/>
      <c r="H52" s="69">
        <v>502201.97</v>
      </c>
      <c r="I52" s="70">
        <v>-0.0011618458926065296</v>
      </c>
      <c r="J52" s="71"/>
      <c r="K52" s="69">
        <f>'[1]Sheet1'!$E$32</f>
        <v>394875.67</v>
      </c>
      <c r="L52" s="72">
        <f>IF(AND(K52=0),"(+0%)",(K52-H52)/H52)</f>
        <v>-0.21371142769511636</v>
      </c>
      <c r="M52" s="73"/>
      <c r="N52" s="69">
        <f>'[1]Sheet1'!$K$32</f>
        <v>673167.44</v>
      </c>
      <c r="O52" s="70">
        <f>IF(AND(N52=0),"(+0%)",(N52-K52)/K52)</f>
        <v>0.704757955839619</v>
      </c>
      <c r="P52" s="81"/>
    </row>
    <row r="53" spans="1:16" s="1" customFormat="1" ht="15">
      <c r="A53" s="68" t="s">
        <v>6</v>
      </c>
      <c r="B53" s="74">
        <v>2634787.8</v>
      </c>
      <c r="C53" s="75">
        <v>0.11450766994253259</v>
      </c>
      <c r="D53" s="76"/>
      <c r="E53" s="74">
        <v>2790127.78</v>
      </c>
      <c r="F53" s="75">
        <v>0.05895730198841819</v>
      </c>
      <c r="G53" s="76"/>
      <c r="H53" s="74">
        <v>2844276.37</v>
      </c>
      <c r="I53" s="75">
        <v>0.01940720793798208</v>
      </c>
      <c r="J53" s="76"/>
      <c r="K53" s="77">
        <f>SUM(K49:K52)</f>
        <v>1915764.7</v>
      </c>
      <c r="L53" s="78">
        <f>IF((K53=0),"(+0%)",IF((K50=0),((K49-H49)/H49),IF((K51=0),((K49+K50)-(H49+H50))/(H49+H50),IF((K52=0),((K49+K50+K51)-(H49+H50+H51))/(H49+H50+H51),(K53-H53)/H53))))</f>
        <v>-0.3264491734324679</v>
      </c>
      <c r="M53" s="79"/>
      <c r="N53" s="74">
        <f>SUM(N49:N52)</f>
        <v>3525223.08</v>
      </c>
      <c r="O53" s="80">
        <f>IF((N53=0),"(+0%)",IF((N50=0),((N49-K49)/K49),IF((N51=0),((N49+N50)-(K49+K50))/(K49+K50),IF((N52=0),((N49+N50+N51)-(K49+K50+K51))/(K49+K50+K51),(N53-K53)/K53))))</f>
        <v>0.8401127654142495</v>
      </c>
      <c r="P53" s="81"/>
    </row>
    <row r="54" spans="1:16" s="1" customFormat="1" ht="15">
      <c r="A54" s="9"/>
      <c r="B54" s="71"/>
      <c r="C54" s="71"/>
      <c r="D54" s="71"/>
      <c r="E54" s="71"/>
      <c r="F54" s="71"/>
      <c r="G54" s="71"/>
      <c r="H54" s="71"/>
      <c r="I54" s="71"/>
      <c r="J54" s="71"/>
      <c r="K54" s="73"/>
      <c r="L54" s="73"/>
      <c r="M54" s="73"/>
      <c r="N54" s="71"/>
      <c r="O54" s="71"/>
      <c r="P54" s="8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'[1]Sheet1'!$N$32</f>
        <v>618056.56</v>
      </c>
      <c r="C56" s="70">
        <f>IF(AND(B56=0),"(+0%)",(B56-N49)/N49)</f>
        <v>0.5995553953500989</v>
      </c>
      <c r="D56" s="71"/>
      <c r="E56" s="96">
        <f>'[2]Sheet1'!$B$34</f>
        <v>625159.18</v>
      </c>
      <c r="F56" s="70">
        <f>IF(AND(E56=0),"(+0%)",(E56-B56)/B56)</f>
        <v>0.011491860874351037</v>
      </c>
      <c r="G56" s="71"/>
      <c r="H56" s="96">
        <f>'[2]Sheet1'!$H$34</f>
        <v>0</v>
      </c>
      <c r="I56" s="70" t="str">
        <f>IF(AND(H56=0),"(+0%)",(H56-E56)/E56)</f>
        <v>(+0%)</v>
      </c>
      <c r="J56" s="71"/>
      <c r="K56" s="96">
        <f>'[2]Sheet1'!$N$34</f>
        <v>0</v>
      </c>
      <c r="L56" s="72" t="str">
        <f>IF(AND(K56=0),"(+0%)",(K56-H56)/H56)</f>
        <v>(+0%)</v>
      </c>
      <c r="M56" s="73"/>
      <c r="N56" s="69">
        <v>0</v>
      </c>
      <c r="O56" s="70" t="str">
        <f>IF(AND(N56=0),"(+0%)",(N56-K56)/K56)</f>
        <v>(+0%)</v>
      </c>
    </row>
    <row r="57" spans="1:15" s="1" customFormat="1" ht="15">
      <c r="A57" s="9" t="s">
        <v>3</v>
      </c>
      <c r="B57" s="69">
        <f>'[1]Sheet1'!$O$32</f>
        <v>1197568.21</v>
      </c>
      <c r="C57" s="70">
        <f>IF(AND(B57=0),"(+0%)",(B57-N50)/N50)</f>
        <v>0.2536642833885773</v>
      </c>
      <c r="D57" s="71"/>
      <c r="E57" s="96">
        <f>'[2]Sheet1'!$C$34</f>
        <v>1240527.7</v>
      </c>
      <c r="F57" s="70">
        <f>IF(AND(E57=0),"(+0%)",(E57-B57)/B57)</f>
        <v>0.035872269855927445</v>
      </c>
      <c r="G57" s="71"/>
      <c r="H57" s="96">
        <f>'[2]Sheet1'!$I$34</f>
        <v>0</v>
      </c>
      <c r="I57" s="70" t="str">
        <f>IF(AND(H57=0),"(+0%)",(H57-E57)/E57)</f>
        <v>(+0%)</v>
      </c>
      <c r="J57" s="71"/>
      <c r="K57" s="96">
        <f>'[2]Sheet1'!$O$34</f>
        <v>0</v>
      </c>
      <c r="L57" s="72" t="str">
        <f>IF(AND(K57=0),"(+0%)",(K57-H57)/H57)</f>
        <v>(+0%)</v>
      </c>
      <c r="M57" s="73"/>
      <c r="N57" s="69">
        <v>0</v>
      </c>
      <c r="O57" s="70" t="str">
        <f>IF(AND(N57=0),"(+0%)",(N57-K57)/K57)</f>
        <v>(+0%)</v>
      </c>
    </row>
    <row r="58" spans="1:15" ht="15">
      <c r="A58" s="9" t="s">
        <v>4</v>
      </c>
      <c r="B58" s="69">
        <f>'[1]Sheet1'!$P$32</f>
        <v>1708519.54</v>
      </c>
      <c r="C58" s="70">
        <f>IF(AND(B58=0),"(+0%)",(B58-N51)/N51)</f>
        <v>0.13116379811950352</v>
      </c>
      <c r="D58" s="71"/>
      <c r="E58" s="96">
        <f>'[2]Sheet1'!$D$34</f>
        <v>1801767.79</v>
      </c>
      <c r="F58" s="70">
        <f>IF(AND(E58=0),"(+0%)",(E58-B58)/B58)</f>
        <v>0.05457839247188241</v>
      </c>
      <c r="G58" s="71"/>
      <c r="H58" s="96">
        <f>'[2]Sheet1'!$J$34</f>
        <v>0</v>
      </c>
      <c r="I58" s="70" t="str">
        <f>IF(AND(H58=0),"(+0%)",(H58-E58)/E58)</f>
        <v>(+0%)</v>
      </c>
      <c r="J58" s="71"/>
      <c r="K58" s="96">
        <f>'[2]Sheet1'!$P$34</f>
        <v>0</v>
      </c>
      <c r="L58" s="72" t="str">
        <f>IF(AND(K58=0),"(+0%)",(K58-H58)/H58)</f>
        <v>(+0%)</v>
      </c>
      <c r="M58" s="73"/>
      <c r="N58" s="69">
        <v>0</v>
      </c>
      <c r="O58" s="70" t="str">
        <f>IF(AND(N58=0),"(+0%)",(N58-K58)/K58)</f>
        <v>(+0%)</v>
      </c>
    </row>
    <row r="59" spans="1:15" ht="15">
      <c r="A59" s="9" t="s">
        <v>5</v>
      </c>
      <c r="B59" s="69">
        <f>'[1]Sheet1'!$Q$32</f>
        <v>779538.45</v>
      </c>
      <c r="C59" s="70">
        <f>IF(AND(B59=0),"(+0%)",(B59-N52)/N52)</f>
        <v>0.15801567883318898</v>
      </c>
      <c r="D59" s="71"/>
      <c r="E59" s="96">
        <f>'[2]Sheet1'!$E$34</f>
        <v>765335.64</v>
      </c>
      <c r="F59" s="70">
        <f>IF(AND(E59=0),"(+0%)",(E59-B59)/B59)</f>
        <v>-0.018219511814971976</v>
      </c>
      <c r="G59" s="71"/>
      <c r="H59" s="96">
        <f>'[2]Sheet1'!$K$34</f>
        <v>0</v>
      </c>
      <c r="I59" s="70" t="str">
        <f>IF(AND(H59=0),"(+0%)",(H59-E59)/E59)</f>
        <v>(+0%)</v>
      </c>
      <c r="J59" s="71"/>
      <c r="K59" s="96">
        <f>'[2]Sheet1'!$Q$34</f>
        <v>0</v>
      </c>
      <c r="L59" s="72" t="str">
        <f>IF(AND(K59=0),"(+0%)",(K59-H59)/H59)</f>
        <v>(+0%)</v>
      </c>
      <c r="M59" s="73"/>
      <c r="N59" s="69">
        <v>0</v>
      </c>
      <c r="O59" s="70" t="str">
        <f>IF(AND(N59=0),"(+0%)",(N59-K59)/K59)</f>
        <v>(+0%)</v>
      </c>
    </row>
    <row r="60" spans="1:15" ht="15">
      <c r="A60" s="68" t="s">
        <v>6</v>
      </c>
      <c r="B60" s="74">
        <f>SUM(B56:B59)</f>
        <v>4303682.76</v>
      </c>
      <c r="C60" s="75">
        <f>IF((B60=0),"(+0%)",IF((B57=0),((B56-N49)/N49),IF((B58=0),((B56+B57)-(N49+N50))/(N49+N50),IF((B59=0),((B56+B57+B58)-(N49+N50+N51))/(N49+N50+N51),(B60-N53)/N53))))</f>
        <v>0.22082565055712722</v>
      </c>
      <c r="D60" s="76"/>
      <c r="E60" s="74">
        <f>SUM(E56:E59)</f>
        <v>4432790.31</v>
      </c>
      <c r="F60" s="75">
        <f>IF((E60=0),"(+0%)",IF((E57=0),((E56-B56)/B56),IF((E58=0),((E56+E57)-(B56+B57))/(B56+B57),IF((E59=0),((E56+E57+E58)-(B56+B57+B58))/(B56+B57+B58),(E60-B60)/B60))))</f>
        <v>0.029999318537131166</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2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3">
      <selection activeCell="E56" sqref="E56"/>
    </sheetView>
  </sheetViews>
  <sheetFormatPr defaultColWidth="9.140625" defaultRowHeight="12.75"/>
  <cols>
    <col min="1" max="1" width="12.7109375" style="0" bestFit="1" customWidth="1"/>
    <col min="2" max="2" width="11.57421875" style="0" bestFit="1" customWidth="1"/>
    <col min="4" max="4" width="4.7109375" style="0" customWidth="1"/>
    <col min="5" max="5" width="11.57421875" style="0" bestFit="1" customWidth="1"/>
    <col min="7" max="7" width="5.140625" style="0" customWidth="1"/>
    <col min="8" max="8" width="11.57421875" style="0" bestFit="1" customWidth="1"/>
    <col min="10" max="10" width="3.140625" style="0" customWidth="1"/>
    <col min="11" max="11" width="11.57421875" style="0" bestFit="1" customWidth="1"/>
    <col min="13" max="13" width="3.140625" style="0" customWidth="1"/>
    <col min="14" max="14" width="11.57421875" style="0" bestFit="1" customWidth="1"/>
    <col min="15" max="15" width="9.8515625" style="0" bestFit="1" customWidth="1"/>
  </cols>
  <sheetData>
    <row r="1" spans="1:15" ht="18">
      <c r="A1" s="4" t="s">
        <v>27</v>
      </c>
      <c r="B1" s="4"/>
      <c r="C1" s="4"/>
      <c r="D1" s="4"/>
      <c r="E1" s="4"/>
      <c r="F1" s="4"/>
      <c r="G1" s="4"/>
      <c r="H1" s="4"/>
      <c r="I1" s="4"/>
      <c r="J1" s="4"/>
      <c r="K1" s="4"/>
      <c r="L1" s="4"/>
      <c r="M1" s="4"/>
      <c r="N1" s="4"/>
      <c r="O1" s="4"/>
    </row>
    <row r="2" spans="1:15" ht="15">
      <c r="A2" s="5" t="s">
        <v>1</v>
      </c>
      <c r="B2" s="5"/>
      <c r="C2" s="5"/>
      <c r="D2" s="5"/>
      <c r="E2" s="5"/>
      <c r="F2" s="5"/>
      <c r="G2" s="5"/>
      <c r="H2" s="5"/>
      <c r="I2" s="5"/>
      <c r="J2" s="5"/>
      <c r="K2" s="5"/>
      <c r="L2" s="5"/>
      <c r="M2" s="5"/>
      <c r="N2" s="5"/>
      <c r="O2" s="5"/>
    </row>
    <row r="3" spans="1:15" ht="15">
      <c r="A3" s="5"/>
      <c r="B3" s="5"/>
      <c r="C3" s="5"/>
      <c r="D3" s="5"/>
      <c r="E3" s="5"/>
      <c r="F3" s="5"/>
      <c r="G3" s="5"/>
      <c r="H3" s="5"/>
      <c r="I3" s="5"/>
      <c r="J3" s="5"/>
      <c r="K3" s="5"/>
      <c r="L3" s="5"/>
      <c r="M3" s="5"/>
      <c r="N3" s="5"/>
      <c r="O3" s="5"/>
    </row>
    <row r="4" spans="1:15" ht="45">
      <c r="A4" s="7" t="s">
        <v>32</v>
      </c>
      <c r="B4" s="7"/>
      <c r="C4" s="8"/>
      <c r="D4" s="8"/>
      <c r="E4" s="8"/>
      <c r="F4" s="8"/>
      <c r="G4" s="8"/>
      <c r="H4" s="5"/>
      <c r="I4" s="5"/>
      <c r="J4" s="5"/>
      <c r="K4" s="5"/>
      <c r="L4" s="5"/>
      <c r="M4" s="5"/>
      <c r="N4" s="5"/>
      <c r="O4" s="5"/>
    </row>
    <row r="5" spans="1:15" ht="15">
      <c r="A5" s="7"/>
      <c r="B5" s="7"/>
      <c r="C5" s="8"/>
      <c r="D5" s="8"/>
      <c r="E5" s="8"/>
      <c r="F5" s="8"/>
      <c r="G5" s="8"/>
      <c r="H5" s="9"/>
      <c r="I5" s="9"/>
      <c r="J5" s="9"/>
      <c r="K5" s="9"/>
      <c r="L5" s="9"/>
      <c r="M5" s="9"/>
      <c r="N5" s="9"/>
      <c r="O5" s="9"/>
    </row>
    <row r="6" spans="1:15" ht="15.75">
      <c r="A6" s="10">
        <v>1987</v>
      </c>
      <c r="B6" s="10"/>
      <c r="C6" s="10"/>
      <c r="D6" s="11"/>
      <c r="E6" s="10">
        <v>1988</v>
      </c>
      <c r="F6" s="10"/>
      <c r="G6" s="11"/>
      <c r="H6" s="10">
        <v>1989</v>
      </c>
      <c r="I6" s="10"/>
      <c r="J6" s="11"/>
      <c r="K6" s="10">
        <v>1990</v>
      </c>
      <c r="L6" s="10"/>
      <c r="M6" s="11"/>
      <c r="N6" s="10">
        <v>1991</v>
      </c>
      <c r="O6" s="10"/>
    </row>
    <row r="7" spans="1:15" ht="15">
      <c r="A7" s="9" t="s">
        <v>2</v>
      </c>
      <c r="B7" s="13"/>
      <c r="C7" s="14"/>
      <c r="D7" s="9"/>
      <c r="E7" s="13">
        <v>0</v>
      </c>
      <c r="F7" s="14"/>
      <c r="G7" s="9"/>
      <c r="H7" s="13">
        <v>0</v>
      </c>
      <c r="I7" s="14" t="s">
        <v>24</v>
      </c>
      <c r="J7" s="9"/>
      <c r="K7" s="13">
        <v>0</v>
      </c>
      <c r="L7" s="14" t="s">
        <v>24</v>
      </c>
      <c r="M7" s="9"/>
      <c r="N7" s="13">
        <v>0</v>
      </c>
      <c r="O7" s="14" t="s">
        <v>24</v>
      </c>
    </row>
    <row r="8" spans="1:15" ht="15">
      <c r="A8" s="9" t="s">
        <v>3</v>
      </c>
      <c r="B8" s="13"/>
      <c r="C8" s="14"/>
      <c r="D8" s="9"/>
      <c r="E8" s="13">
        <v>0</v>
      </c>
      <c r="F8" s="14"/>
      <c r="G8" s="9"/>
      <c r="H8" s="13">
        <v>0</v>
      </c>
      <c r="I8" s="14" t="s">
        <v>24</v>
      </c>
      <c r="J8" s="9"/>
      <c r="K8" s="13">
        <v>0</v>
      </c>
      <c r="L8" s="14" t="s">
        <v>24</v>
      </c>
      <c r="M8" s="9"/>
      <c r="N8" s="13">
        <v>0</v>
      </c>
      <c r="O8" s="14" t="s">
        <v>24</v>
      </c>
    </row>
    <row r="9" spans="1:15" ht="15">
      <c r="A9" s="9" t="s">
        <v>4</v>
      </c>
      <c r="B9" s="13">
        <v>0</v>
      </c>
      <c r="C9" s="14"/>
      <c r="D9" s="9"/>
      <c r="E9" s="13">
        <v>0</v>
      </c>
      <c r="F9" s="14" t="s">
        <v>24</v>
      </c>
      <c r="G9" s="9"/>
      <c r="H9" s="13">
        <v>0</v>
      </c>
      <c r="I9" s="14" t="s">
        <v>24</v>
      </c>
      <c r="J9" s="9"/>
      <c r="K9" s="13">
        <v>0</v>
      </c>
      <c r="L9" s="14" t="s">
        <v>24</v>
      </c>
      <c r="M9" s="9"/>
      <c r="N9" s="13">
        <v>0</v>
      </c>
      <c r="O9" s="14" t="s">
        <v>24</v>
      </c>
    </row>
    <row r="10" spans="1:15" ht="15">
      <c r="A10" s="9" t="s">
        <v>5</v>
      </c>
      <c r="B10" s="13">
        <v>0</v>
      </c>
      <c r="C10" s="14"/>
      <c r="D10" s="9"/>
      <c r="E10" s="13">
        <v>0</v>
      </c>
      <c r="F10" s="14" t="s">
        <v>24</v>
      </c>
      <c r="G10" s="9"/>
      <c r="H10" s="13">
        <v>0</v>
      </c>
      <c r="I10" s="14" t="s">
        <v>24</v>
      </c>
      <c r="J10" s="9"/>
      <c r="K10" s="13">
        <v>0</v>
      </c>
      <c r="L10" s="14" t="s">
        <v>24</v>
      </c>
      <c r="M10" s="9"/>
      <c r="N10" s="13">
        <v>0</v>
      </c>
      <c r="O10" s="14" t="s">
        <v>24</v>
      </c>
    </row>
    <row r="11" spans="1:15" ht="15">
      <c r="A11" s="15" t="s">
        <v>6</v>
      </c>
      <c r="B11" s="16">
        <v>0</v>
      </c>
      <c r="C11" s="17"/>
      <c r="D11" s="18"/>
      <c r="E11" s="16">
        <v>0</v>
      </c>
      <c r="F11" s="17" t="s">
        <v>24</v>
      </c>
      <c r="G11" s="18"/>
      <c r="H11" s="16">
        <v>0</v>
      </c>
      <c r="I11" s="17" t="s">
        <v>24</v>
      </c>
      <c r="J11" s="20"/>
      <c r="K11" s="21">
        <v>0</v>
      </c>
      <c r="L11" s="17" t="s">
        <v>24</v>
      </c>
      <c r="M11" s="20"/>
      <c r="N11" s="21">
        <v>0</v>
      </c>
      <c r="O11" s="35" t="s">
        <v>24</v>
      </c>
    </row>
    <row r="12" spans="1:15" ht="15">
      <c r="A12" s="9"/>
      <c r="B12" s="9"/>
      <c r="C12" s="9"/>
      <c r="D12" s="9"/>
      <c r="E12" s="9"/>
      <c r="F12" s="9"/>
      <c r="G12" s="9"/>
      <c r="H12" s="9"/>
      <c r="I12" s="9"/>
      <c r="J12" s="9"/>
      <c r="K12" s="9"/>
      <c r="L12" s="9"/>
      <c r="M12" s="9"/>
      <c r="N12" s="23"/>
      <c r="O12" s="9"/>
    </row>
    <row r="13" spans="1:15" ht="15.75">
      <c r="A13" s="10">
        <v>1992</v>
      </c>
      <c r="B13" s="10"/>
      <c r="C13" s="10"/>
      <c r="D13" s="11"/>
      <c r="E13" s="10">
        <v>1993</v>
      </c>
      <c r="F13" s="10"/>
      <c r="G13" s="11"/>
      <c r="H13" s="10">
        <v>1994</v>
      </c>
      <c r="I13" s="10"/>
      <c r="J13" s="11"/>
      <c r="K13" s="10">
        <v>1995</v>
      </c>
      <c r="L13" s="10"/>
      <c r="M13" s="11"/>
      <c r="N13" s="10">
        <v>1996</v>
      </c>
      <c r="O13" s="10"/>
    </row>
    <row r="14" spans="1:15" ht="15">
      <c r="A14" s="9" t="s">
        <v>2</v>
      </c>
      <c r="B14" s="13">
        <v>0</v>
      </c>
      <c r="C14" s="14" t="s">
        <v>24</v>
      </c>
      <c r="D14" s="9"/>
      <c r="E14" s="13">
        <v>0</v>
      </c>
      <c r="F14" s="36" t="s">
        <v>24</v>
      </c>
      <c r="G14" s="9"/>
      <c r="H14" s="13">
        <v>15558</v>
      </c>
      <c r="I14" s="14" t="s">
        <v>24</v>
      </c>
      <c r="J14" s="9"/>
      <c r="K14" s="60">
        <v>19469</v>
      </c>
      <c r="L14" s="14">
        <v>0.25138192569739043</v>
      </c>
      <c r="M14" s="9"/>
      <c r="N14" s="13">
        <v>20400</v>
      </c>
      <c r="O14" s="27">
        <v>0.04781961066310545</v>
      </c>
    </row>
    <row r="15" spans="1:15" ht="15">
      <c r="A15" s="9" t="s">
        <v>3</v>
      </c>
      <c r="B15" s="13">
        <v>0</v>
      </c>
      <c r="C15" s="14" t="s">
        <v>24</v>
      </c>
      <c r="D15" s="9"/>
      <c r="E15" s="13">
        <v>0</v>
      </c>
      <c r="F15" s="36" t="s">
        <v>24</v>
      </c>
      <c r="G15" s="9"/>
      <c r="H15" s="13">
        <v>13617</v>
      </c>
      <c r="I15" s="14" t="s">
        <v>24</v>
      </c>
      <c r="J15" s="9"/>
      <c r="K15" s="60">
        <v>14805</v>
      </c>
      <c r="L15" s="14">
        <v>0.08724388631857237</v>
      </c>
      <c r="M15" s="9"/>
      <c r="N15" s="13">
        <v>18350</v>
      </c>
      <c r="O15" s="27">
        <v>0.23944613306315435</v>
      </c>
    </row>
    <row r="16" spans="1:15" ht="15">
      <c r="A16" s="9" t="s">
        <v>4</v>
      </c>
      <c r="B16" s="13">
        <v>0</v>
      </c>
      <c r="C16" s="14" t="s">
        <v>24</v>
      </c>
      <c r="D16" s="9"/>
      <c r="E16" s="13">
        <v>0</v>
      </c>
      <c r="F16" s="36" t="s">
        <v>24</v>
      </c>
      <c r="G16" s="9"/>
      <c r="H16" s="13">
        <v>35161</v>
      </c>
      <c r="I16" s="14" t="s">
        <v>24</v>
      </c>
      <c r="J16" s="9"/>
      <c r="K16" s="60">
        <v>37909</v>
      </c>
      <c r="L16" s="14">
        <v>0.07815477375501266</v>
      </c>
      <c r="M16" s="9"/>
      <c r="N16" s="13">
        <v>39436</v>
      </c>
      <c r="O16" s="27">
        <v>0.0402806721359044</v>
      </c>
    </row>
    <row r="17" spans="1:15" ht="15">
      <c r="A17" s="9" t="s">
        <v>5</v>
      </c>
      <c r="B17" s="13">
        <v>0</v>
      </c>
      <c r="C17" s="14" t="s">
        <v>24</v>
      </c>
      <c r="D17" s="9"/>
      <c r="E17" s="13">
        <v>0</v>
      </c>
      <c r="F17" s="36" t="s">
        <v>24</v>
      </c>
      <c r="G17" s="9"/>
      <c r="H17" s="13">
        <v>10549</v>
      </c>
      <c r="I17" s="14" t="s">
        <v>24</v>
      </c>
      <c r="J17" s="9"/>
      <c r="K17" s="60">
        <v>12046</v>
      </c>
      <c r="L17" s="27">
        <v>0.14190918570480615</v>
      </c>
      <c r="M17" s="9"/>
      <c r="N17" s="13">
        <v>13053</v>
      </c>
      <c r="O17" s="27">
        <v>0.083596214511041</v>
      </c>
    </row>
    <row r="18" spans="1:15" ht="15">
      <c r="A18" s="15" t="s">
        <v>6</v>
      </c>
      <c r="B18" s="16">
        <v>0</v>
      </c>
      <c r="C18" s="17" t="s">
        <v>24</v>
      </c>
      <c r="D18" s="18"/>
      <c r="E18" s="16">
        <v>0</v>
      </c>
      <c r="F18" s="17" t="s">
        <v>24</v>
      </c>
      <c r="G18" s="18"/>
      <c r="H18" s="16">
        <v>74885</v>
      </c>
      <c r="I18" s="17" t="s">
        <v>24</v>
      </c>
      <c r="J18" s="18"/>
      <c r="K18" s="3">
        <v>84229</v>
      </c>
      <c r="L18" s="29">
        <v>0.12477799292248114</v>
      </c>
      <c r="M18" s="18"/>
      <c r="N18" s="16">
        <v>91239</v>
      </c>
      <c r="O18" s="34">
        <v>0.08322549240760309</v>
      </c>
    </row>
    <row r="19" spans="1:15" ht="15">
      <c r="A19" s="9"/>
      <c r="B19" s="9"/>
      <c r="C19" s="9"/>
      <c r="D19" s="9"/>
      <c r="E19" s="9"/>
      <c r="F19" s="9"/>
      <c r="G19" s="9"/>
      <c r="H19" s="9"/>
      <c r="I19" s="9"/>
      <c r="J19" s="9"/>
      <c r="K19" s="9"/>
      <c r="L19" s="9"/>
      <c r="M19" s="9"/>
      <c r="N19" s="9"/>
      <c r="O19" s="9"/>
    </row>
    <row r="20" spans="1:15" ht="15.75">
      <c r="A20" s="10">
        <v>1997</v>
      </c>
      <c r="B20" s="10"/>
      <c r="C20" s="10"/>
      <c r="D20" s="11"/>
      <c r="E20" s="10">
        <v>1998</v>
      </c>
      <c r="F20" s="10"/>
      <c r="G20" s="11"/>
      <c r="H20" s="10">
        <v>1999</v>
      </c>
      <c r="I20" s="10"/>
      <c r="J20" s="11"/>
      <c r="K20" s="10">
        <v>2000</v>
      </c>
      <c r="L20" s="10"/>
      <c r="M20" s="11"/>
      <c r="N20" s="10">
        <v>2001</v>
      </c>
      <c r="O20" s="10"/>
    </row>
    <row r="21" spans="1:15" ht="15">
      <c r="A21" s="9" t="s">
        <v>2</v>
      </c>
      <c r="B21" s="13">
        <v>27098</v>
      </c>
      <c r="C21" s="27">
        <v>0.3283333333333333</v>
      </c>
      <c r="D21" s="9"/>
      <c r="E21" s="13">
        <v>27883</v>
      </c>
      <c r="F21" s="27">
        <v>0.028968927596132555</v>
      </c>
      <c r="G21" s="9"/>
      <c r="H21" s="13">
        <v>28252</v>
      </c>
      <c r="I21" s="27">
        <v>0.013233870100060968</v>
      </c>
      <c r="J21" s="9"/>
      <c r="K21" s="13">
        <v>26213</v>
      </c>
      <c r="L21" s="27">
        <v>-0.07217188163669828</v>
      </c>
      <c r="M21" s="9"/>
      <c r="N21" s="13">
        <v>23276.06</v>
      </c>
      <c r="O21" s="27">
        <v>-0.11204135352687593</v>
      </c>
    </row>
    <row r="22" spans="1:15" ht="15">
      <c r="A22" s="9" t="s">
        <v>3</v>
      </c>
      <c r="B22" s="13">
        <v>20712</v>
      </c>
      <c r="C22" s="27">
        <v>0.12871934604904633</v>
      </c>
      <c r="D22" s="9"/>
      <c r="E22" s="13">
        <v>21885</v>
      </c>
      <c r="F22" s="27">
        <v>0.05663383545770568</v>
      </c>
      <c r="G22" s="9"/>
      <c r="H22" s="13">
        <v>21891</v>
      </c>
      <c r="I22" s="27">
        <v>0.00027416038382453733</v>
      </c>
      <c r="J22" s="9"/>
      <c r="K22" s="13">
        <v>22216</v>
      </c>
      <c r="L22" s="27">
        <v>0.014846283860947421</v>
      </c>
      <c r="M22" s="9"/>
      <c r="N22" s="13">
        <v>23096.49</v>
      </c>
      <c r="O22" s="27">
        <v>0.03963314728123882</v>
      </c>
    </row>
    <row r="23" spans="1:15" ht="15">
      <c r="A23" s="9" t="s">
        <v>4</v>
      </c>
      <c r="B23" s="13">
        <v>49522</v>
      </c>
      <c r="C23" s="27">
        <v>0.25575616188254385</v>
      </c>
      <c r="D23" s="9"/>
      <c r="E23" s="13">
        <v>52838</v>
      </c>
      <c r="F23" s="27">
        <v>0.06696013892815314</v>
      </c>
      <c r="G23" s="9"/>
      <c r="H23" s="13">
        <v>57002</v>
      </c>
      <c r="I23" s="27">
        <v>0.07880691926265188</v>
      </c>
      <c r="J23" s="9"/>
      <c r="K23" s="13">
        <v>58690</v>
      </c>
      <c r="L23" s="27">
        <v>0.029612996035226834</v>
      </c>
      <c r="M23" s="9"/>
      <c r="N23" s="13">
        <v>59289.73</v>
      </c>
      <c r="O23" s="27">
        <v>0.01021860623615613</v>
      </c>
    </row>
    <row r="24" spans="1:15" ht="15">
      <c r="A24" s="9" t="s">
        <v>5</v>
      </c>
      <c r="B24" s="13">
        <v>15773</v>
      </c>
      <c r="C24" s="27">
        <v>0.2083812150463495</v>
      </c>
      <c r="D24" s="9"/>
      <c r="E24" s="13">
        <v>17255</v>
      </c>
      <c r="F24" s="27">
        <v>0.09395802954415773</v>
      </c>
      <c r="G24" s="9"/>
      <c r="H24" s="13">
        <v>14720</v>
      </c>
      <c r="I24" s="27">
        <v>-0.1469139379889887</v>
      </c>
      <c r="J24" s="9"/>
      <c r="K24" s="13">
        <v>15745</v>
      </c>
      <c r="L24" s="27">
        <v>0.06963315217391304</v>
      </c>
      <c r="M24" s="9"/>
      <c r="N24" s="13">
        <v>15664.22</v>
      </c>
      <c r="O24" s="27">
        <v>-0.005130517624642786</v>
      </c>
    </row>
    <row r="25" spans="1:15" ht="15">
      <c r="A25" s="15" t="s">
        <v>6</v>
      </c>
      <c r="B25" s="16">
        <v>113105</v>
      </c>
      <c r="C25" s="29">
        <v>0.23965628733326758</v>
      </c>
      <c r="D25" s="18"/>
      <c r="E25" s="16">
        <v>119861</v>
      </c>
      <c r="F25" s="29">
        <v>0.05973210733389329</v>
      </c>
      <c r="G25" s="18"/>
      <c r="H25" s="16">
        <v>121865</v>
      </c>
      <c r="I25" s="29">
        <v>0.016719366599644587</v>
      </c>
      <c r="J25" s="18"/>
      <c r="K25" s="16">
        <v>122864</v>
      </c>
      <c r="L25" s="29">
        <v>0.008197595700160014</v>
      </c>
      <c r="M25" s="18"/>
      <c r="N25" s="16">
        <v>121326.5</v>
      </c>
      <c r="O25" s="34">
        <v>-0.012513836437036073</v>
      </c>
    </row>
    <row r="26" spans="1:15" ht="15">
      <c r="A26" s="9"/>
      <c r="B26" s="9"/>
      <c r="C26" s="9"/>
      <c r="D26" s="9"/>
      <c r="E26" s="9"/>
      <c r="F26" s="9"/>
      <c r="G26" s="9"/>
      <c r="H26" s="9"/>
      <c r="I26" s="9"/>
      <c r="J26" s="9"/>
      <c r="K26" s="2"/>
      <c r="L26" s="2"/>
      <c r="M26" s="2"/>
      <c r="N26" s="9"/>
      <c r="O26" s="9"/>
    </row>
    <row r="27" spans="1:15" ht="15.75">
      <c r="A27" s="10">
        <v>2002</v>
      </c>
      <c r="B27" s="10"/>
      <c r="C27" s="10"/>
      <c r="D27" s="11"/>
      <c r="E27" s="10">
        <v>2003</v>
      </c>
      <c r="F27" s="10"/>
      <c r="G27" s="11"/>
      <c r="H27" s="10">
        <v>2004</v>
      </c>
      <c r="I27" s="10"/>
      <c r="J27" s="11"/>
      <c r="K27" s="10">
        <v>2005</v>
      </c>
      <c r="L27" s="10"/>
      <c r="M27" s="11"/>
      <c r="N27" s="10">
        <v>2006</v>
      </c>
      <c r="O27" s="10"/>
    </row>
    <row r="28" spans="1:15" ht="15">
      <c r="A28" s="9" t="s">
        <v>2</v>
      </c>
      <c r="B28" s="13">
        <v>23508.22</v>
      </c>
      <c r="C28" s="27">
        <v>0.009974196663868362</v>
      </c>
      <c r="D28" s="9"/>
      <c r="E28" s="13">
        <v>25612.8</v>
      </c>
      <c r="F28" s="27">
        <v>0.08952528094428239</v>
      </c>
      <c r="G28" s="9"/>
      <c r="H28" s="13">
        <v>24744.82</v>
      </c>
      <c r="I28" s="27">
        <v>-0.0338885244877561</v>
      </c>
      <c r="J28" s="9"/>
      <c r="K28" s="13">
        <v>20030.37</v>
      </c>
      <c r="L28" s="27">
        <v>-0.19052270333750662</v>
      </c>
      <c r="M28" s="9"/>
      <c r="N28" s="13">
        <v>23680.4</v>
      </c>
      <c r="O28" s="27">
        <v>0.18222479165387373</v>
      </c>
    </row>
    <row r="29" spans="1:15" ht="15">
      <c r="A29" s="9" t="s">
        <v>3</v>
      </c>
      <c r="B29" s="13">
        <v>26575.78</v>
      </c>
      <c r="C29" s="27">
        <v>0.15064150440175095</v>
      </c>
      <c r="D29" s="9"/>
      <c r="E29" s="13">
        <v>24840.3</v>
      </c>
      <c r="F29" s="27">
        <v>-0.06530306918555165</v>
      </c>
      <c r="G29" s="9"/>
      <c r="H29" s="13">
        <v>25088.66</v>
      </c>
      <c r="I29" s="27">
        <v>0.00999826894200153</v>
      </c>
      <c r="J29" s="9"/>
      <c r="K29" s="13">
        <v>21560.61</v>
      </c>
      <c r="L29" s="27">
        <v>-0.14062329355174805</v>
      </c>
      <c r="M29" s="9"/>
      <c r="N29" s="13">
        <v>28442.84</v>
      </c>
      <c r="O29" s="27">
        <v>0.3192038629704818</v>
      </c>
    </row>
    <row r="30" spans="1:15" ht="15">
      <c r="A30" s="9" t="s">
        <v>4</v>
      </c>
      <c r="B30" s="13">
        <v>52078.49</v>
      </c>
      <c r="C30" s="27">
        <v>-0.12162713508730778</v>
      </c>
      <c r="D30" s="9"/>
      <c r="E30" s="13">
        <v>57883.83</v>
      </c>
      <c r="F30" s="27">
        <v>0.11147289408736705</v>
      </c>
      <c r="G30" s="9"/>
      <c r="H30" s="13">
        <v>50022.05</v>
      </c>
      <c r="I30" s="27">
        <v>-0.13581996906562677</v>
      </c>
      <c r="J30" s="9"/>
      <c r="K30" s="13">
        <v>47861.22</v>
      </c>
      <c r="L30" s="27">
        <v>-0.04319754988050273</v>
      </c>
      <c r="M30" s="9"/>
      <c r="N30" s="13">
        <v>76350.03</v>
      </c>
      <c r="O30" s="27">
        <v>0.5952378564524682</v>
      </c>
    </row>
    <row r="31" spans="1:15" ht="15">
      <c r="A31" s="9" t="s">
        <v>5</v>
      </c>
      <c r="B31" s="13">
        <v>12607.87</v>
      </c>
      <c r="C31" s="27">
        <v>-0.19511664162020187</v>
      </c>
      <c r="D31" s="9"/>
      <c r="E31" s="13">
        <v>11302.86</v>
      </c>
      <c r="F31" s="27">
        <v>-0.10350757106473973</v>
      </c>
      <c r="G31" s="9"/>
      <c r="H31" s="13">
        <v>13448.76</v>
      </c>
      <c r="I31" s="27">
        <v>0.18985460317123273</v>
      </c>
      <c r="J31" s="9"/>
      <c r="K31" s="13">
        <v>17987.59</v>
      </c>
      <c r="L31" s="27">
        <v>0.33749059392836217</v>
      </c>
      <c r="M31" s="9"/>
      <c r="N31" s="13">
        <v>17923.21</v>
      </c>
      <c r="O31" s="27">
        <v>-0.003579134280912619</v>
      </c>
    </row>
    <row r="32" spans="1:15" ht="15">
      <c r="A32" s="15" t="s">
        <v>6</v>
      </c>
      <c r="B32" s="16">
        <v>114770.35999999999</v>
      </c>
      <c r="C32" s="29">
        <v>-0.054037164180949865</v>
      </c>
      <c r="D32" s="18"/>
      <c r="E32" s="16">
        <v>119639.79</v>
      </c>
      <c r="F32" s="29">
        <v>0.04242759193227248</v>
      </c>
      <c r="G32" s="18"/>
      <c r="H32" s="16">
        <v>113304.29</v>
      </c>
      <c r="I32" s="29">
        <v>-0.05295479037534252</v>
      </c>
      <c r="J32" s="18"/>
      <c r="K32" s="16">
        <v>107439.79</v>
      </c>
      <c r="L32" s="29">
        <v>-0.051758852202330556</v>
      </c>
      <c r="M32" s="18"/>
      <c r="N32" s="16">
        <v>146396.48</v>
      </c>
      <c r="O32" s="34">
        <v>0.3625908985860827</v>
      </c>
    </row>
    <row r="33" spans="1:15" ht="15">
      <c r="A33" s="9"/>
      <c r="B33" s="9"/>
      <c r="C33" s="9"/>
      <c r="D33" s="9"/>
      <c r="E33" s="9"/>
      <c r="F33" s="9"/>
      <c r="G33" s="9"/>
      <c r="H33" s="9"/>
      <c r="I33" s="9"/>
      <c r="J33" s="9"/>
      <c r="K33" s="2"/>
      <c r="L33" s="2"/>
      <c r="M33" s="2"/>
      <c r="N33" s="9"/>
      <c r="O33" s="9"/>
    </row>
    <row r="34" spans="1:15" ht="15.75">
      <c r="A34" s="9"/>
      <c r="B34" s="10">
        <v>2007</v>
      </c>
      <c r="C34" s="10"/>
      <c r="D34" s="11"/>
      <c r="E34" s="10">
        <v>2008</v>
      </c>
      <c r="F34" s="10"/>
      <c r="G34" s="11"/>
      <c r="H34" s="10">
        <v>2009</v>
      </c>
      <c r="I34" s="10"/>
      <c r="J34" s="11"/>
      <c r="K34" s="10">
        <v>2010</v>
      </c>
      <c r="L34" s="10"/>
      <c r="M34" s="11"/>
      <c r="N34" s="10">
        <v>2011</v>
      </c>
      <c r="O34" s="10"/>
    </row>
    <row r="35" spans="1:15" ht="15">
      <c r="A35" s="9" t="s">
        <v>2</v>
      </c>
      <c r="B35" s="13">
        <v>24955.98</v>
      </c>
      <c r="C35" s="27">
        <v>0.05386648874174414</v>
      </c>
      <c r="D35" s="9"/>
      <c r="E35" s="13">
        <v>25918.73</v>
      </c>
      <c r="F35" s="27">
        <v>0.03857792801564996</v>
      </c>
      <c r="G35" s="9"/>
      <c r="H35" s="13">
        <v>30295.29</v>
      </c>
      <c r="I35" s="27">
        <v>0.1688570389058415</v>
      </c>
      <c r="J35" s="9"/>
      <c r="K35" s="13">
        <v>33192.39</v>
      </c>
      <c r="L35" s="27">
        <v>0.09562872644559595</v>
      </c>
      <c r="M35" s="2"/>
      <c r="N35" s="13">
        <v>29427.06</v>
      </c>
      <c r="O35" s="27">
        <v>-0.11343955647665016</v>
      </c>
    </row>
    <row r="36" spans="1:15" ht="15">
      <c r="A36" s="9" t="s">
        <v>3</v>
      </c>
      <c r="B36" s="13">
        <v>33893.66</v>
      </c>
      <c r="C36" s="27">
        <v>0.1916412003864594</v>
      </c>
      <c r="D36" s="9"/>
      <c r="E36" s="13">
        <v>28415.4</v>
      </c>
      <c r="F36" s="27">
        <v>-0.1616308182710277</v>
      </c>
      <c r="G36" s="9"/>
      <c r="H36" s="13">
        <v>31931.11</v>
      </c>
      <c r="I36" s="27">
        <v>0.12372551503762041</v>
      </c>
      <c r="J36" s="9"/>
      <c r="K36" s="13">
        <v>29511.15</v>
      </c>
      <c r="L36" s="27">
        <v>-0.07578690499641257</v>
      </c>
      <c r="M36" s="2"/>
      <c r="N36" s="13">
        <v>24813.47</v>
      </c>
      <c r="O36" s="27">
        <v>-0.15918322396789011</v>
      </c>
    </row>
    <row r="37" spans="1:15" ht="15">
      <c r="A37" s="9" t="s">
        <v>4</v>
      </c>
      <c r="B37" s="13">
        <v>82288.9</v>
      </c>
      <c r="C37" s="27">
        <v>0.07778477624697719</v>
      </c>
      <c r="D37" s="9"/>
      <c r="E37" s="13">
        <v>81310.46</v>
      </c>
      <c r="F37" s="27">
        <v>-0.011890303552483845</v>
      </c>
      <c r="G37" s="9"/>
      <c r="H37" s="13">
        <v>86710.02</v>
      </c>
      <c r="I37" s="27">
        <v>0.06640670831280499</v>
      </c>
      <c r="J37" s="9"/>
      <c r="K37" s="13">
        <v>91628.76</v>
      </c>
      <c r="L37" s="27">
        <v>0.05672631605897439</v>
      </c>
      <c r="M37" s="2"/>
      <c r="N37" s="13">
        <v>87465.25</v>
      </c>
      <c r="O37" s="27">
        <v>-0.0454388993150185</v>
      </c>
    </row>
    <row r="38" spans="1:15" ht="15">
      <c r="A38" s="9" t="s">
        <v>5</v>
      </c>
      <c r="B38" s="13">
        <v>21081.33</v>
      </c>
      <c r="C38" s="27">
        <v>0.1762028118847016</v>
      </c>
      <c r="D38" s="9"/>
      <c r="E38" s="13">
        <v>25366.42</v>
      </c>
      <c r="F38" s="27">
        <v>0.20326468965667707</v>
      </c>
      <c r="G38" s="9"/>
      <c r="H38" s="13">
        <v>20775.84</v>
      </c>
      <c r="I38" s="27">
        <v>-0.18097074794156995</v>
      </c>
      <c r="J38" s="9"/>
      <c r="K38" s="13">
        <v>21873.99</v>
      </c>
      <c r="L38" s="27">
        <v>0.05285706859506049</v>
      </c>
      <c r="M38" s="2"/>
      <c r="N38" s="13">
        <v>24084.93</v>
      </c>
      <c r="O38" s="27">
        <v>0.10107620969013877</v>
      </c>
    </row>
    <row r="39" spans="1:15" ht="15">
      <c r="A39" s="15" t="s">
        <v>6</v>
      </c>
      <c r="B39" s="16">
        <v>162219.87</v>
      </c>
      <c r="C39" s="29">
        <v>0.1080858638131189</v>
      </c>
      <c r="D39" s="18"/>
      <c r="E39" s="16">
        <v>161011.01</v>
      </c>
      <c r="F39" s="29">
        <v>-0.00745198476610779</v>
      </c>
      <c r="G39" s="18"/>
      <c r="H39" s="16">
        <v>169712.26</v>
      </c>
      <c r="I39" s="29">
        <v>0.054041335434142045</v>
      </c>
      <c r="J39" s="18"/>
      <c r="K39" s="16">
        <v>176206.28999999998</v>
      </c>
      <c r="L39" s="29">
        <v>0.03826494326337985</v>
      </c>
      <c r="M39" s="18"/>
      <c r="N39" s="16">
        <v>165790.71</v>
      </c>
      <c r="O39" s="34">
        <v>-0.05911014867857435</v>
      </c>
    </row>
    <row r="40" spans="1:15" ht="15">
      <c r="A40" s="9"/>
      <c r="B40" s="9"/>
      <c r="C40" s="9"/>
      <c r="D40" s="9"/>
      <c r="E40" s="9"/>
      <c r="F40" s="9"/>
      <c r="G40" s="9"/>
      <c r="H40" s="9"/>
      <c r="I40" s="9"/>
      <c r="J40" s="9"/>
      <c r="K40" s="2"/>
      <c r="L40" s="2"/>
      <c r="M40" s="2"/>
      <c r="N40" s="9"/>
      <c r="O40" s="9"/>
    </row>
    <row r="41" spans="1:15" ht="15.75">
      <c r="A41" s="9"/>
      <c r="B41" s="10">
        <v>2012</v>
      </c>
      <c r="C41" s="10"/>
      <c r="D41" s="11"/>
      <c r="E41" s="10">
        <v>2013</v>
      </c>
      <c r="F41" s="10"/>
      <c r="G41" s="11"/>
      <c r="H41" s="10">
        <v>2014</v>
      </c>
      <c r="I41" s="10"/>
      <c r="J41" s="11"/>
      <c r="K41" s="10">
        <v>2015</v>
      </c>
      <c r="L41" s="10"/>
      <c r="M41" s="11"/>
      <c r="N41" s="10">
        <v>2016</v>
      </c>
      <c r="O41" s="10"/>
    </row>
    <row r="42" spans="1:15" ht="15">
      <c r="A42" s="9" t="s">
        <v>2</v>
      </c>
      <c r="B42" s="13">
        <v>36017.78</v>
      </c>
      <c r="C42" s="27">
        <v>0.22396800767728742</v>
      </c>
      <c r="D42" s="9"/>
      <c r="E42" s="13">
        <v>33221.29</v>
      </c>
      <c r="F42" s="27">
        <v>-0.07764193129060142</v>
      </c>
      <c r="G42" s="9"/>
      <c r="H42" s="13">
        <v>34979.18</v>
      </c>
      <c r="I42" s="27">
        <v>0.05291456171629697</v>
      </c>
      <c r="J42" s="9"/>
      <c r="K42" s="13">
        <v>35897.86</v>
      </c>
      <c r="L42" s="27">
        <v>0.02626362310380061</v>
      </c>
      <c r="M42" s="9"/>
      <c r="N42" s="13">
        <v>28589.98</v>
      </c>
      <c r="O42" s="27">
        <v>-0.2035742520584793</v>
      </c>
    </row>
    <row r="43" spans="1:15" ht="15">
      <c r="A43" s="9" t="s">
        <v>3</v>
      </c>
      <c r="B43" s="13">
        <v>31992.13</v>
      </c>
      <c r="C43" s="27">
        <v>0.2893049621838461</v>
      </c>
      <c r="D43" s="9"/>
      <c r="E43" s="13">
        <v>32309.82</v>
      </c>
      <c r="F43" s="27">
        <v>0.009930254722020656</v>
      </c>
      <c r="G43" s="9"/>
      <c r="H43" s="13">
        <v>33076.5</v>
      </c>
      <c r="I43" s="27">
        <v>0.02372900870385537</v>
      </c>
      <c r="J43" s="9"/>
      <c r="K43" s="13">
        <v>34910.82</v>
      </c>
      <c r="L43" s="27">
        <v>0.05545689537889437</v>
      </c>
      <c r="M43" s="9"/>
      <c r="N43" s="13">
        <v>36837.1</v>
      </c>
      <c r="O43" s="27">
        <v>0.055177162839486406</v>
      </c>
    </row>
    <row r="44" spans="1:15" ht="15">
      <c r="A44" s="9" t="s">
        <v>4</v>
      </c>
      <c r="B44" s="13">
        <v>91952.61</v>
      </c>
      <c r="C44" s="27">
        <v>0.05130448949725749</v>
      </c>
      <c r="D44" s="9"/>
      <c r="E44" s="13">
        <v>92937.14</v>
      </c>
      <c r="F44" s="27">
        <v>0.010706928275336598</v>
      </c>
      <c r="G44" s="9"/>
      <c r="H44" s="13">
        <v>85674.32</v>
      </c>
      <c r="I44" s="27">
        <v>-0.0781476598053264</v>
      </c>
      <c r="J44" s="9"/>
      <c r="K44" s="13">
        <v>96433.08</v>
      </c>
      <c r="L44" s="27">
        <v>0.1255774192313402</v>
      </c>
      <c r="M44" s="9"/>
      <c r="N44" s="13">
        <v>96962.76</v>
      </c>
      <c r="O44" s="27">
        <v>0.00549272096255759</v>
      </c>
    </row>
    <row r="45" spans="1:15" ht="15">
      <c r="A45" s="9" t="s">
        <v>5</v>
      </c>
      <c r="B45" s="13">
        <v>23407.72</v>
      </c>
      <c r="C45" s="27">
        <v>-0.028117582239184383</v>
      </c>
      <c r="D45" s="9"/>
      <c r="E45" s="13">
        <v>22422.59</v>
      </c>
      <c r="F45" s="27">
        <v>-0.04208568796961007</v>
      </c>
      <c r="G45" s="9"/>
      <c r="H45" s="13">
        <v>24915.64</v>
      </c>
      <c r="I45" s="27">
        <v>0.11118474716792304</v>
      </c>
      <c r="J45" s="9"/>
      <c r="K45" s="13">
        <v>25734.5</v>
      </c>
      <c r="L45" s="27">
        <v>0.03286530067058284</v>
      </c>
      <c r="M45" s="9"/>
      <c r="N45" s="13">
        <v>24894.83</v>
      </c>
      <c r="O45" s="27">
        <v>-0.032628183955390556</v>
      </c>
    </row>
    <row r="46" spans="1:15" ht="15">
      <c r="A46" s="15" t="s">
        <v>6</v>
      </c>
      <c r="B46" s="16">
        <v>183370.24000000002</v>
      </c>
      <c r="C46" s="30">
        <v>0.10603446960327288</v>
      </c>
      <c r="D46" s="18"/>
      <c r="E46" s="16">
        <v>180890.84</v>
      </c>
      <c r="F46" s="30">
        <v>-0.013521278043809197</v>
      </c>
      <c r="G46" s="18"/>
      <c r="H46" s="16">
        <v>178645.64</v>
      </c>
      <c r="I46" s="30">
        <v>-0.012411905434238585</v>
      </c>
      <c r="J46" s="18"/>
      <c r="K46" s="16">
        <v>192976.26</v>
      </c>
      <c r="L46" s="30">
        <v>0.08021813462673925</v>
      </c>
      <c r="M46" s="18"/>
      <c r="N46" s="16">
        <v>187284.66999999998</v>
      </c>
      <c r="O46" s="31">
        <v>-0.029493731508735972</v>
      </c>
    </row>
    <row r="48" spans="1:15" ht="15.75">
      <c r="A48" s="11"/>
      <c r="B48" s="11">
        <v>2017</v>
      </c>
      <c r="C48" s="11"/>
      <c r="D48" s="11"/>
      <c r="E48" s="11">
        <v>2018</v>
      </c>
      <c r="F48" s="11"/>
      <c r="G48" s="11"/>
      <c r="H48" s="11">
        <v>2019</v>
      </c>
      <c r="I48" s="11"/>
      <c r="J48" s="11"/>
      <c r="K48" s="67">
        <v>2020</v>
      </c>
      <c r="L48" s="67"/>
      <c r="M48" s="67"/>
      <c r="N48" s="11">
        <v>2021</v>
      </c>
      <c r="O48" s="11"/>
    </row>
    <row r="49" spans="1:15" ht="15">
      <c r="A49" s="9" t="s">
        <v>2</v>
      </c>
      <c r="B49" s="69">
        <v>31033.85</v>
      </c>
      <c r="C49" s="70">
        <v>0.08547994786984807</v>
      </c>
      <c r="D49" s="71"/>
      <c r="E49" s="69">
        <v>36222.08</v>
      </c>
      <c r="F49" s="70">
        <v>0.1671797086085034</v>
      </c>
      <c r="G49" s="71"/>
      <c r="H49" s="69">
        <v>49166.2</v>
      </c>
      <c r="I49" s="70">
        <v>0.3573544092443061</v>
      </c>
      <c r="J49" s="71"/>
      <c r="K49" s="69">
        <f>'[1]Sheet1'!$B$33</f>
        <v>44087.57</v>
      </c>
      <c r="L49" s="72">
        <f>IF(AND(K49=0),"(+0%)",(K49-H49)/H49)</f>
        <v>-0.103295149920067</v>
      </c>
      <c r="M49" s="73"/>
      <c r="N49" s="69">
        <f>'[1]Sheet1'!$H$33</f>
        <v>80609.07</v>
      </c>
      <c r="O49" s="70">
        <f>IF(AND(N49=0),"(+0%)",(N49-K49)/K49)</f>
        <v>0.82838541566251</v>
      </c>
    </row>
    <row r="50" spans="1:15" ht="15">
      <c r="A50" s="9" t="s">
        <v>3</v>
      </c>
      <c r="B50" s="69">
        <v>36786.54</v>
      </c>
      <c r="C50" s="70">
        <v>-0.0013725293250553836</v>
      </c>
      <c r="D50" s="71"/>
      <c r="E50" s="69">
        <v>45078.95</v>
      </c>
      <c r="F50" s="70">
        <v>0.2254196779582966</v>
      </c>
      <c r="G50" s="71"/>
      <c r="H50" s="69">
        <v>48598.84</v>
      </c>
      <c r="I50" s="70">
        <v>0.07808278586790508</v>
      </c>
      <c r="J50" s="71"/>
      <c r="K50" s="69">
        <f>'[1]Sheet1'!$C$33</f>
        <v>35495.09</v>
      </c>
      <c r="L50" s="72">
        <f>IF(AND(K50=0),"(+0%)",(K50-H50)/H50)</f>
        <v>-0.26963092123186483</v>
      </c>
      <c r="M50" s="73"/>
      <c r="N50" s="69">
        <f>'[1]Sheet1'!$I$33</f>
        <v>103480</v>
      </c>
      <c r="O50" s="70">
        <f>IF(AND(N50=0),"(+0%)",(N50-K50)/K50)</f>
        <v>1.915332796733295</v>
      </c>
    </row>
    <row r="51" spans="1:15" ht="15">
      <c r="A51" s="9" t="s">
        <v>4</v>
      </c>
      <c r="B51" s="69">
        <v>92621.69</v>
      </c>
      <c r="C51" s="70">
        <v>-0.04477048714372397</v>
      </c>
      <c r="D51" s="71"/>
      <c r="E51" s="69">
        <v>109625.46</v>
      </c>
      <c r="F51" s="70">
        <v>0.18358302466733228</v>
      </c>
      <c r="G51" s="71"/>
      <c r="H51" s="69">
        <v>108048.83</v>
      </c>
      <c r="I51" s="70">
        <v>-0.014381969298008005</v>
      </c>
      <c r="J51" s="71"/>
      <c r="K51" s="69">
        <f>'[1]Sheet1'!$D$33</f>
        <v>138121.25</v>
      </c>
      <c r="L51" s="72">
        <f>IF(AND(K51=0),"(+0%)",(K51-H51)/H51)</f>
        <v>0.2783224954865314</v>
      </c>
      <c r="M51" s="73"/>
      <c r="N51" s="69">
        <f>'[1]Sheet1'!$J$33</f>
        <v>183213.55</v>
      </c>
      <c r="O51" s="70">
        <f>IF(AND(N51=0),"(+0%)",(N51-K51)/K51)</f>
        <v>0.3264689539082508</v>
      </c>
    </row>
    <row r="52" spans="1:15" ht="15">
      <c r="A52" s="9" t="s">
        <v>5</v>
      </c>
      <c r="B52" s="69">
        <v>26471.06</v>
      </c>
      <c r="C52" s="70">
        <v>0.06331555588047798</v>
      </c>
      <c r="D52" s="71"/>
      <c r="E52" s="69">
        <v>35345.22</v>
      </c>
      <c r="F52" s="70">
        <v>0.33524006972142406</v>
      </c>
      <c r="G52" s="71"/>
      <c r="H52" s="69">
        <v>37441.91</v>
      </c>
      <c r="I52" s="70">
        <v>0.0593203267655429</v>
      </c>
      <c r="J52" s="71"/>
      <c r="K52" s="69">
        <f>'[1]Sheet1'!$E$33</f>
        <v>50099.82</v>
      </c>
      <c r="L52" s="72">
        <f>IF(AND(K52=0),"(+0%)",(K52-H52)/H52)</f>
        <v>0.3380679564691009</v>
      </c>
      <c r="M52" s="73"/>
      <c r="N52" s="69">
        <f>'[1]Sheet1'!$K$33</f>
        <v>71194.15</v>
      </c>
      <c r="O52" s="70">
        <f>IF(AND(N52=0),"(+0%)",(N52-K52)/K52)</f>
        <v>0.4210460237182488</v>
      </c>
    </row>
    <row r="53" spans="1:15" ht="15">
      <c r="A53" s="68" t="s">
        <v>6</v>
      </c>
      <c r="B53" s="74">
        <v>186913.14</v>
      </c>
      <c r="C53" s="75">
        <v>-0.0019837715494811707</v>
      </c>
      <c r="D53" s="76"/>
      <c r="E53" s="74">
        <v>226271.71</v>
      </c>
      <c r="F53" s="75">
        <v>0.21057144511081444</v>
      </c>
      <c r="G53" s="76"/>
      <c r="H53" s="74">
        <v>243255.78</v>
      </c>
      <c r="I53" s="75">
        <v>0.07506051021579326</v>
      </c>
      <c r="J53" s="76"/>
      <c r="K53" s="77">
        <f>SUM(K49:K52)</f>
        <v>267803.73</v>
      </c>
      <c r="L53" s="78">
        <f>IF((K53=0),"(+0%)",IF((K50=0),((K49-H49)/H49),IF((K51=0),((K49+K50)-(H49+H50))/(H49+H50),IF((K52=0),((K49+K50+K51)-(H49+H50+H51))/(H49+H50+H51),(K53-H53)/H53))))</f>
        <v>0.10091414888476641</v>
      </c>
      <c r="M53" s="79"/>
      <c r="N53" s="74">
        <f>SUM(N49:N52)</f>
        <v>438496.77</v>
      </c>
      <c r="O53" s="80">
        <f>IF((N53=0),"(+0%)",IF((N50=0),((N49-K49)/K49),IF((N51=0),((N49+N50)-(K49+K50))/(K49+K50),IF((N52=0),((N49+N50+N51)-(K49+K50+K51))/(K49+K50+K51),(N53-K53)/K53))))</f>
        <v>0.6373811148933588</v>
      </c>
    </row>
    <row r="54" spans="2:15" ht="12.75">
      <c r="B54" s="85"/>
      <c r="C54" s="85"/>
      <c r="D54" s="85"/>
      <c r="E54" s="85"/>
      <c r="F54" s="85"/>
      <c r="G54" s="85"/>
      <c r="H54" s="85"/>
      <c r="I54" s="85"/>
      <c r="J54" s="85"/>
      <c r="K54" s="85"/>
      <c r="L54" s="85"/>
      <c r="M54" s="85"/>
      <c r="N54" s="85"/>
      <c r="O54" s="85"/>
    </row>
    <row r="55" spans="1:15" ht="15.75">
      <c r="A55" s="11"/>
      <c r="B55" s="11">
        <v>2022</v>
      </c>
      <c r="C55" s="11"/>
      <c r="D55" s="11"/>
      <c r="E55" s="11">
        <v>2023</v>
      </c>
      <c r="F55" s="11"/>
      <c r="G55" s="11"/>
      <c r="H55" s="11">
        <v>2024</v>
      </c>
      <c r="I55" s="11"/>
      <c r="J55" s="11"/>
      <c r="K55" s="67">
        <v>2025</v>
      </c>
      <c r="L55" s="67"/>
      <c r="M55" s="67"/>
      <c r="N55" s="11">
        <v>2026</v>
      </c>
      <c r="O55" s="11"/>
    </row>
    <row r="56" spans="1:15" ht="15">
      <c r="A56" s="9" t="s">
        <v>2</v>
      </c>
      <c r="B56" s="69">
        <f>'[1]Sheet1'!$N$33</f>
        <v>98089.6</v>
      </c>
      <c r="C56" s="70">
        <f>IF(AND(B56=0),"(+0%)",(B56-N49)/N49)</f>
        <v>0.21685562183014886</v>
      </c>
      <c r="D56" s="71"/>
      <c r="E56" s="96">
        <f>'[2]Sheet1'!$B$35</f>
        <v>75008.5</v>
      </c>
      <c r="F56" s="70">
        <f>IF(AND(E56=0),"(+0%)",(E56-B56)/B56)</f>
        <v>-0.23530629139072853</v>
      </c>
      <c r="G56" s="71"/>
      <c r="H56" s="96">
        <f>'[2]Sheet1'!$H$35</f>
        <v>0</v>
      </c>
      <c r="I56" s="70" t="str">
        <f>IF(AND(H56=0),"(+0%)",(H56-E56)/E56)</f>
        <v>(+0%)</v>
      </c>
      <c r="J56" s="71"/>
      <c r="K56" s="96">
        <f>'[2]Sheet1'!$N$35</f>
        <v>0</v>
      </c>
      <c r="L56" s="72" t="str">
        <f>IF(AND(K56=0),"(+0%)",(K56-H56)/H56)</f>
        <v>(+0%)</v>
      </c>
      <c r="M56" s="73"/>
      <c r="N56" s="69">
        <v>0</v>
      </c>
      <c r="O56" s="70" t="str">
        <f>IF(AND(N56=0),"(+0%)",(N56-K56)/K56)</f>
        <v>(+0%)</v>
      </c>
    </row>
    <row r="57" spans="1:15" ht="15">
      <c r="A57" s="9" t="s">
        <v>3</v>
      </c>
      <c r="B57" s="69">
        <f>'[1]Sheet1'!$O$33</f>
        <v>67193.1</v>
      </c>
      <c r="C57" s="70">
        <f>IF(AND(B57=0),"(+0%)",(B57-N50)/N50)</f>
        <v>-0.3506658291457286</v>
      </c>
      <c r="D57" s="71"/>
      <c r="E57" s="96">
        <f>'[2]Sheet1'!$C$35</f>
        <v>92754.05</v>
      </c>
      <c r="F57" s="70">
        <f>IF(AND(E57=0),"(+0%)",(E57-B57)/B57)</f>
        <v>0.3804103397521471</v>
      </c>
      <c r="G57" s="71"/>
      <c r="H57" s="96">
        <f>'[2]Sheet1'!$I$35</f>
        <v>0</v>
      </c>
      <c r="I57" s="70" t="str">
        <f>IF(AND(H57=0),"(+0%)",(H57-E57)/E57)</f>
        <v>(+0%)</v>
      </c>
      <c r="J57" s="71"/>
      <c r="K57" s="96">
        <f>'[2]Sheet1'!$O$35</f>
        <v>0</v>
      </c>
      <c r="L57" s="72" t="str">
        <f>IF(AND(K57=0),"(+0%)",(K57-H57)/H57)</f>
        <v>(+0%)</v>
      </c>
      <c r="M57" s="73"/>
      <c r="N57" s="69">
        <v>0</v>
      </c>
      <c r="O57" s="70" t="str">
        <f>IF(AND(N57=0),"(+0%)",(N57-K57)/K57)</f>
        <v>(+0%)</v>
      </c>
    </row>
    <row r="58" spans="1:15" ht="15">
      <c r="A58" s="9" t="s">
        <v>4</v>
      </c>
      <c r="B58" s="69">
        <f>'[1]Sheet1'!$P$33</f>
        <v>138519.79</v>
      </c>
      <c r="C58" s="70">
        <f>IF(AND(B58=0),"(+0%)",(B58-N51)/N51)</f>
        <v>-0.24394352928590698</v>
      </c>
      <c r="D58" s="71"/>
      <c r="E58" s="96">
        <f>'[2]Sheet1'!$D$35</f>
        <v>175065.41</v>
      </c>
      <c r="F58" s="70">
        <f>IF(AND(E58=0),"(+0%)",(E58-B58)/B58)</f>
        <v>0.2638295943128415</v>
      </c>
      <c r="G58" s="71"/>
      <c r="H58" s="96">
        <f>'[2]Sheet1'!$J$35</f>
        <v>0</v>
      </c>
      <c r="I58" s="70" t="str">
        <f>IF(AND(H58=0),"(+0%)",(H58-E58)/E58)</f>
        <v>(+0%)</v>
      </c>
      <c r="J58" s="71"/>
      <c r="K58" s="96">
        <f>'[2]Sheet1'!$P$35</f>
        <v>0</v>
      </c>
      <c r="L58" s="72" t="str">
        <f>IF(AND(K58=0),"(+0%)",(K58-H58)/H58)</f>
        <v>(+0%)</v>
      </c>
      <c r="M58" s="73"/>
      <c r="N58" s="69">
        <v>0</v>
      </c>
      <c r="O58" s="70" t="str">
        <f>IF(AND(N58=0),"(+0%)",(N58-K58)/K58)</f>
        <v>(+0%)</v>
      </c>
    </row>
    <row r="59" spans="1:15" ht="15">
      <c r="A59" s="9" t="s">
        <v>5</v>
      </c>
      <c r="B59" s="69">
        <f>'[1]Sheet1'!$Q$33</f>
        <v>61312.98</v>
      </c>
      <c r="C59" s="70">
        <f>IF(AND(B59=0),"(+0%)",(B59-N52)/N52)</f>
        <v>-0.13879188107449827</v>
      </c>
      <c r="D59" s="71"/>
      <c r="E59" s="96">
        <f>'[2]Sheet1'!$E$35</f>
        <v>63147.34</v>
      </c>
      <c r="F59" s="70">
        <f>IF(AND(E59=0),"(+0%)",(E59-B59)/B59)</f>
        <v>0.02991797169212772</v>
      </c>
      <c r="G59" s="71"/>
      <c r="H59" s="96">
        <f>'[2]Sheet1'!$K$35</f>
        <v>0</v>
      </c>
      <c r="I59" s="70" t="str">
        <f>IF(AND(H59=0),"(+0%)",(H59-E59)/E59)</f>
        <v>(+0%)</v>
      </c>
      <c r="J59" s="71"/>
      <c r="K59" s="96">
        <f>'[2]Sheet1'!$Q$35</f>
        <v>0</v>
      </c>
      <c r="L59" s="72" t="str">
        <f>IF(AND(K59=0),"(+0%)",(K59-H59)/H59)</f>
        <v>(+0%)</v>
      </c>
      <c r="M59" s="73"/>
      <c r="N59" s="69">
        <v>0</v>
      </c>
      <c r="O59" s="70" t="str">
        <f>IF(AND(N59=0),"(+0%)",(N59-K59)/K59)</f>
        <v>(+0%)</v>
      </c>
    </row>
    <row r="60" spans="1:15" ht="15">
      <c r="A60" s="68" t="s">
        <v>6</v>
      </c>
      <c r="B60" s="74">
        <f>SUM(B56:B59)</f>
        <v>365115.47</v>
      </c>
      <c r="C60" s="75">
        <f>IF((B60=0),"(+0%)",IF((B57=0),((B56-N49)/N49),IF((B58=0),((B56+B57)-(N49+N50))/(N49+N50),IF((B59=0),((B56+B57+B58)-(N49+N50+N51))/(N49+N50+N51),(B60-N53)/N53))))</f>
        <v>-0.16734741284411295</v>
      </c>
      <c r="D60" s="76"/>
      <c r="E60" s="74">
        <f>SUM(E56:E59)</f>
        <v>405975.29999999993</v>
      </c>
      <c r="F60" s="75">
        <f>IF((E60=0),"(+0%)",IF((E57=0),((E56-B56)/B56),IF((E58=0),((E56+E57)-(B56+B57))/(B56+B57),IF((E59=0),((E56+E57+E58)-(B56+B57+B58))/(B56+B57+B58),(E60-B60)/B60))))</f>
        <v>0.11190933651756789</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7" right="0.7" top="0.75" bottom="0.75" header="0.3" footer="0.3"/>
  <pageSetup fitToHeight="1" fitToWidth="1" horizontalDpi="600" verticalDpi="600" orientation="landscape" scale="53" r:id="rId1"/>
  <ignoredErrors>
    <ignoredError sqref="E60 H60 K60 N60" formulaRange="1"/>
  </ignoredErrors>
</worksheet>
</file>

<file path=xl/worksheets/sheet26.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4">
      <selection activeCell="K59" sqref="K59"/>
    </sheetView>
  </sheetViews>
  <sheetFormatPr defaultColWidth="9.140625" defaultRowHeight="12.75"/>
  <cols>
    <col min="1" max="1" width="13.140625" style="9" customWidth="1"/>
    <col min="2" max="2" width="13.57421875" style="9" bestFit="1" customWidth="1"/>
    <col min="3" max="3" width="8.8515625" style="9" customWidth="1"/>
    <col min="4" max="4" width="3.28125" style="9" customWidth="1"/>
    <col min="5" max="5" width="13.421875" style="9" customWidth="1"/>
    <col min="6" max="6" width="9.7109375" style="9" customWidth="1"/>
    <col min="7" max="7" width="3.00390625" style="9" customWidth="1"/>
    <col min="8" max="8" width="13.57421875" style="9" customWidth="1"/>
    <col min="9" max="9" width="9.7109375" style="9" customWidth="1"/>
    <col min="10" max="10" width="2.7109375" style="9" customWidth="1"/>
    <col min="11" max="11" width="13.57421875" style="2" bestFit="1" customWidth="1"/>
    <col min="12" max="12" width="9.7109375" style="2" customWidth="1"/>
    <col min="13" max="13" width="2.57421875" style="2" customWidth="1"/>
    <col min="14" max="14" width="13.57421875" style="9" bestFit="1" customWidth="1"/>
    <col min="15" max="15" width="9.8515625" style="9" bestFit="1" customWidth="1"/>
    <col min="16" max="16384" width="9.140625" style="2" customWidth="1"/>
  </cols>
  <sheetData>
    <row r="1" spans="1:15" s="32" customFormat="1" ht="18">
      <c r="A1" s="4" t="s">
        <v>17</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35786.8</v>
      </c>
      <c r="F7" s="14"/>
      <c r="G7" s="9"/>
      <c r="H7" s="13">
        <v>37982.67</v>
      </c>
      <c r="I7" s="14">
        <v>0.06135977511261122</v>
      </c>
      <c r="J7" s="9"/>
      <c r="K7" s="13">
        <v>46644</v>
      </c>
      <c r="L7" s="14">
        <v>0.22803373222577566</v>
      </c>
      <c r="M7" s="9"/>
      <c r="N7" s="13">
        <v>53042</v>
      </c>
      <c r="O7" s="14">
        <f>(N7-K7)/K7</f>
        <v>0.13716662378869737</v>
      </c>
    </row>
    <row r="8" spans="1:15" s="6" customFormat="1" ht="15">
      <c r="A8" s="9" t="s">
        <v>3</v>
      </c>
      <c r="B8" s="13"/>
      <c r="C8" s="14"/>
      <c r="D8" s="9"/>
      <c r="E8" s="13">
        <v>39802.2</v>
      </c>
      <c r="F8" s="14"/>
      <c r="G8" s="9"/>
      <c r="H8" s="13">
        <v>40047.66</v>
      </c>
      <c r="I8" s="14">
        <v>0.006166995794202492</v>
      </c>
      <c r="J8" s="9"/>
      <c r="K8" s="13">
        <v>55050</v>
      </c>
      <c r="L8" s="14">
        <v>0.3746121496237232</v>
      </c>
      <c r="M8" s="9"/>
      <c r="N8" s="13">
        <v>61166</v>
      </c>
      <c r="O8" s="14">
        <f>(N8-K8)/K8</f>
        <v>0.11109900090826522</v>
      </c>
    </row>
    <row r="9" spans="1:15" s="6" customFormat="1" ht="15">
      <c r="A9" s="9" t="s">
        <v>4</v>
      </c>
      <c r="B9" s="13">
        <v>105298.13</v>
      </c>
      <c r="C9" s="14"/>
      <c r="D9" s="9"/>
      <c r="E9" s="13">
        <v>100286.98</v>
      </c>
      <c r="F9" s="14">
        <v>-0.04759011389850901</v>
      </c>
      <c r="G9" s="9"/>
      <c r="H9" s="13">
        <v>116779.5</v>
      </c>
      <c r="I9" s="14">
        <v>0.16445325205724617</v>
      </c>
      <c r="J9" s="9"/>
      <c r="K9" s="13">
        <v>147255</v>
      </c>
      <c r="L9" s="14">
        <v>0.26096617985177195</v>
      </c>
      <c r="M9" s="9"/>
      <c r="N9" s="13">
        <v>168938</v>
      </c>
      <c r="O9" s="14">
        <f>(N9-K9)/K9</f>
        <v>0.14724797120641064</v>
      </c>
    </row>
    <row r="10" spans="1:15" s="6" customFormat="1" ht="15">
      <c r="A10" s="9" t="s">
        <v>5</v>
      </c>
      <c r="B10" s="13">
        <v>19487.31</v>
      </c>
      <c r="C10" s="14"/>
      <c r="D10" s="9"/>
      <c r="E10" s="13">
        <v>20839.56</v>
      </c>
      <c r="F10" s="14">
        <v>0.06939131157661062</v>
      </c>
      <c r="G10" s="9"/>
      <c r="H10" s="13">
        <v>22218.64</v>
      </c>
      <c r="I10" s="14">
        <v>0.06617606129879892</v>
      </c>
      <c r="J10" s="9"/>
      <c r="K10" s="13">
        <v>23096</v>
      </c>
      <c r="L10" s="14">
        <v>0.03948756539554179</v>
      </c>
      <c r="M10" s="9"/>
      <c r="N10" s="13">
        <v>26918</v>
      </c>
      <c r="O10" s="14">
        <f>(N10-K10)/K10</f>
        <v>0.1654832005542085</v>
      </c>
    </row>
    <row r="11" spans="1:15" s="6" customFormat="1" ht="15">
      <c r="A11" s="15" t="s">
        <v>6</v>
      </c>
      <c r="B11" s="16">
        <v>124785.44</v>
      </c>
      <c r="C11" s="17"/>
      <c r="D11" s="18"/>
      <c r="E11" s="16">
        <v>196715.53999999998</v>
      </c>
      <c r="F11" s="17">
        <v>-0.029321529819504654</v>
      </c>
      <c r="G11" s="18"/>
      <c r="H11" s="16">
        <v>217028.47000000003</v>
      </c>
      <c r="I11" s="19">
        <v>0.10326042365539628</v>
      </c>
      <c r="J11" s="20"/>
      <c r="K11" s="21">
        <v>272045</v>
      </c>
      <c r="L11" s="19">
        <v>0.25349913769377797</v>
      </c>
      <c r="M11" s="20"/>
      <c r="N11" s="21">
        <v>310064</v>
      </c>
      <c r="O11" s="22">
        <f>(N11-K11)/K11</f>
        <v>0.13975261445716702</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67890</v>
      </c>
      <c r="C14" s="14">
        <v>0.27992911277855287</v>
      </c>
      <c r="D14" s="9"/>
      <c r="E14" s="13">
        <v>81209.46</v>
      </c>
      <c r="F14" s="14">
        <v>0.1961917808219179</v>
      </c>
      <c r="G14" s="9"/>
      <c r="H14" s="13">
        <v>76579</v>
      </c>
      <c r="I14" s="14">
        <v>-0.05701872663603484</v>
      </c>
      <c r="J14" s="26"/>
      <c r="K14" s="13">
        <v>81156</v>
      </c>
      <c r="L14" s="14">
        <v>0.059768343801825566</v>
      </c>
      <c r="M14" s="9"/>
      <c r="N14" s="13">
        <v>76225</v>
      </c>
      <c r="O14" s="27">
        <f>IF(AND(N14=0),"(+0%)",(N14-K14)/K14)</f>
        <v>-0.06075952486569077</v>
      </c>
    </row>
    <row r="15" spans="1:15" s="1" customFormat="1" ht="15">
      <c r="A15" s="9" t="s">
        <v>3</v>
      </c>
      <c r="B15" s="13">
        <v>76284</v>
      </c>
      <c r="C15" s="14">
        <v>0.2471634568224177</v>
      </c>
      <c r="D15" s="9"/>
      <c r="E15" s="13">
        <v>70852.05</v>
      </c>
      <c r="F15" s="14">
        <v>-0.07120693723454456</v>
      </c>
      <c r="G15" s="9"/>
      <c r="H15" s="13">
        <v>66527</v>
      </c>
      <c r="I15" s="14">
        <v>-0.061043399591119846</v>
      </c>
      <c r="J15" s="26"/>
      <c r="K15" s="13">
        <v>86078</v>
      </c>
      <c r="L15" s="14">
        <v>0.2938806800246516</v>
      </c>
      <c r="M15" s="9"/>
      <c r="N15" s="13">
        <v>83428</v>
      </c>
      <c r="O15" s="27">
        <f>IF(AND(N15=0),"(+0%)",(N15-K15)/K15)</f>
        <v>-0.030786031273960825</v>
      </c>
    </row>
    <row r="16" spans="1:15" s="1" customFormat="1" ht="15">
      <c r="A16" s="9" t="s">
        <v>4</v>
      </c>
      <c r="B16" s="13">
        <v>191878</v>
      </c>
      <c r="C16" s="14">
        <v>0.1357894612224603</v>
      </c>
      <c r="D16" s="9"/>
      <c r="E16" s="13">
        <v>191433.06</v>
      </c>
      <c r="F16" s="14">
        <v>-0.0023188692815226462</v>
      </c>
      <c r="G16" s="9"/>
      <c r="H16" s="13">
        <v>210095</v>
      </c>
      <c r="I16" s="14">
        <v>0.09748546045286013</v>
      </c>
      <c r="J16" s="26"/>
      <c r="K16" s="13">
        <v>215247</v>
      </c>
      <c r="L16" s="14">
        <v>0.02452223993907518</v>
      </c>
      <c r="M16" s="9"/>
      <c r="N16" s="13">
        <v>237729</v>
      </c>
      <c r="O16" s="27">
        <f>IF(AND(N16=0),"(+0%)",(N16-K16)/K16)</f>
        <v>0.10444744874493024</v>
      </c>
    </row>
    <row r="17" spans="1:15" s="1" customFormat="1" ht="15">
      <c r="A17" s="9" t="s">
        <v>5</v>
      </c>
      <c r="B17" s="13">
        <v>34582.05</v>
      </c>
      <c r="C17" s="14">
        <v>0.2847184040419051</v>
      </c>
      <c r="D17" s="9"/>
      <c r="E17" s="13">
        <v>33521</v>
      </c>
      <c r="F17" s="14">
        <v>-0.030682102420186277</v>
      </c>
      <c r="G17" s="9"/>
      <c r="H17" s="13">
        <v>35256</v>
      </c>
      <c r="I17" s="14">
        <v>0.0517585990871394</v>
      </c>
      <c r="J17" s="26"/>
      <c r="K17" s="13">
        <v>31946</v>
      </c>
      <c r="L17" s="27">
        <v>-0.09388472884048105</v>
      </c>
      <c r="M17" s="9"/>
      <c r="N17" s="13">
        <v>27680</v>
      </c>
      <c r="O17" s="27">
        <f>IF(AND(N17=0),"(+0%)",(N17-K17)/K17)</f>
        <v>-0.13353784511362926</v>
      </c>
    </row>
    <row r="18" spans="1:15" s="1" customFormat="1" ht="15">
      <c r="A18" s="15" t="s">
        <v>6</v>
      </c>
      <c r="B18" s="16">
        <v>370634.05</v>
      </c>
      <c r="C18" s="17">
        <v>0.19534692837607717</v>
      </c>
      <c r="D18" s="18"/>
      <c r="E18" s="16">
        <v>377015.57</v>
      </c>
      <c r="F18" s="17">
        <v>0.01721784601279893</v>
      </c>
      <c r="G18" s="18"/>
      <c r="H18" s="16">
        <v>388457</v>
      </c>
      <c r="I18" s="17">
        <v>0.03034736735143324</v>
      </c>
      <c r="J18" s="28"/>
      <c r="K18" s="3">
        <v>414427</v>
      </c>
      <c r="L18" s="29">
        <v>0.06685424641594823</v>
      </c>
      <c r="M18" s="18"/>
      <c r="N18" s="16">
        <v>425062</v>
      </c>
      <c r="O18" s="31">
        <f>IF((N18=0),"(+0%)",IF((N15=0),((N14-K14)/K14),IF((N16=0),((N14+N15)-(K14+K15))/(K14+K15),IF((N17=0),((N14+N15+N16)-(K14+K15+K16))/(K14+K15+K16),(N18-K18)/K18))))</f>
        <v>0.02566193804940315</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73508</v>
      </c>
      <c r="C21" s="27">
        <v>-0.035644473597900954</v>
      </c>
      <c r="D21" s="9"/>
      <c r="E21" s="13">
        <v>77043</v>
      </c>
      <c r="F21" s="27">
        <v>0.04809000380910921</v>
      </c>
      <c r="G21" s="9"/>
      <c r="H21" s="13">
        <v>84805</v>
      </c>
      <c r="I21" s="27">
        <v>0.100748932414366</v>
      </c>
      <c r="J21" s="9"/>
      <c r="K21" s="13">
        <v>104340.23</v>
      </c>
      <c r="L21" s="27">
        <v>0.2303546960674488</v>
      </c>
      <c r="M21" s="9"/>
      <c r="N21" s="13">
        <v>101681.3</v>
      </c>
      <c r="O21" s="27">
        <f>IF(AND(N21=0),"(+0%)",(N21-K21)/K21)</f>
        <v>-0.025483267575699162</v>
      </c>
    </row>
    <row r="22" spans="1:15" s="6" customFormat="1" ht="15">
      <c r="A22" s="9" t="s">
        <v>3</v>
      </c>
      <c r="B22" s="13">
        <v>79664</v>
      </c>
      <c r="C22" s="27">
        <v>-0.04511674737498202</v>
      </c>
      <c r="D22" s="9"/>
      <c r="E22" s="13">
        <v>98250</v>
      </c>
      <c r="F22" s="27">
        <v>0.23330488049809198</v>
      </c>
      <c r="G22" s="9"/>
      <c r="H22" s="13">
        <v>104888</v>
      </c>
      <c r="I22" s="27">
        <v>0.06756234096692113</v>
      </c>
      <c r="J22" s="9"/>
      <c r="K22" s="13">
        <v>122645</v>
      </c>
      <c r="L22" s="27">
        <v>0.16929486690565174</v>
      </c>
      <c r="M22" s="9"/>
      <c r="N22" s="13">
        <v>110825.77</v>
      </c>
      <c r="O22" s="27">
        <f>IF(AND(N22=0),"(+0%)",(N22-K22)/K22)</f>
        <v>-0.09636944025439273</v>
      </c>
    </row>
    <row r="23" spans="1:15" s="6" customFormat="1" ht="15">
      <c r="A23" s="9" t="s">
        <v>4</v>
      </c>
      <c r="B23" s="13">
        <v>255851</v>
      </c>
      <c r="C23" s="27">
        <v>0.07622965645756302</v>
      </c>
      <c r="D23" s="9"/>
      <c r="E23" s="13">
        <v>268476</v>
      </c>
      <c r="F23" s="27">
        <v>0.049345126655748854</v>
      </c>
      <c r="G23" s="9"/>
      <c r="H23" s="13">
        <v>316386.7</v>
      </c>
      <c r="I23" s="27">
        <v>0.17845431248975704</v>
      </c>
      <c r="J23" s="9"/>
      <c r="K23" s="13">
        <v>304814</v>
      </c>
      <c r="L23" s="27">
        <v>-0.03657770696429405</v>
      </c>
      <c r="M23" s="9"/>
      <c r="N23" s="13">
        <v>287555.87</v>
      </c>
      <c r="O23" s="27">
        <f>IF(AND(N23=0),"(+0%)",(N23-K23)/K23)</f>
        <v>-0.05661856082725861</v>
      </c>
    </row>
    <row r="24" spans="1:15" s="6" customFormat="1" ht="15">
      <c r="A24" s="9" t="s">
        <v>5</v>
      </c>
      <c r="B24" s="13">
        <v>30162</v>
      </c>
      <c r="C24" s="27">
        <v>0.08966763005780347</v>
      </c>
      <c r="D24" s="9"/>
      <c r="E24" s="13">
        <v>37684</v>
      </c>
      <c r="F24" s="27">
        <v>0.24938664544791458</v>
      </c>
      <c r="G24" s="9"/>
      <c r="H24" s="13">
        <v>42793.77</v>
      </c>
      <c r="I24" s="27">
        <v>0.1355952128224179</v>
      </c>
      <c r="J24" s="9"/>
      <c r="K24" s="13">
        <v>44303.78</v>
      </c>
      <c r="L24" s="27">
        <v>0.0352857436958698</v>
      </c>
      <c r="M24" s="9"/>
      <c r="N24" s="13">
        <v>40504.38</v>
      </c>
      <c r="O24" s="27">
        <f>IF(AND(N24=0),"(+0%)",(N24-K24)/K24)</f>
        <v>-0.0857579195274083</v>
      </c>
    </row>
    <row r="25" spans="1:15" s="6" customFormat="1" ht="15">
      <c r="A25" s="15" t="s">
        <v>6</v>
      </c>
      <c r="B25" s="16">
        <v>439185</v>
      </c>
      <c r="C25" s="30">
        <v>0.03322574118599169</v>
      </c>
      <c r="D25" s="18"/>
      <c r="E25" s="16">
        <v>481453</v>
      </c>
      <c r="F25" s="30">
        <v>0.0962419026150711</v>
      </c>
      <c r="G25" s="18"/>
      <c r="H25" s="16">
        <v>548873.47</v>
      </c>
      <c r="I25" s="30">
        <v>0.1400354136333141</v>
      </c>
      <c r="J25" s="18"/>
      <c r="K25" s="16">
        <v>576103.01</v>
      </c>
      <c r="L25" s="30">
        <v>0.04960986727961189</v>
      </c>
      <c r="M25" s="18"/>
      <c r="N25" s="16">
        <v>540567.32</v>
      </c>
      <c r="O25" s="31">
        <f>IF((N25=0),"(+0%)",IF((N22=0),((N21-K21)/K21),IF((N23=0),((N21+N22)-(K21+K22))/(K21+K22),IF((N24=0),((N21+N22+N23)-(K21+K22+K23))/(K21+K22+K23),(N25-K25)/K25))))</f>
        <v>-0.061682875081663015</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104931.82</v>
      </c>
      <c r="C28" s="27">
        <v>0.03196772661246467</v>
      </c>
      <c r="D28" s="9"/>
      <c r="E28" s="13">
        <v>90332.76</v>
      </c>
      <c r="F28" s="27">
        <v>-0.1391290077690448</v>
      </c>
      <c r="G28" s="9"/>
      <c r="H28" s="13">
        <v>69940.98</v>
      </c>
      <c r="I28" s="27">
        <v>-0.22574069473798875</v>
      </c>
      <c r="J28" s="9"/>
      <c r="K28" s="13">
        <v>79207.42</v>
      </c>
      <c r="L28" s="27">
        <v>0.13248942179534806</v>
      </c>
      <c r="M28" s="9"/>
      <c r="N28" s="13">
        <v>79886.97</v>
      </c>
      <c r="O28" s="27">
        <f>IF(AND(N28=0),"(+0%)",(N28-K28)/K28)</f>
        <v>0.008579372993085786</v>
      </c>
    </row>
    <row r="29" spans="1:15" s="6" customFormat="1" ht="15">
      <c r="A29" s="9" t="s">
        <v>3</v>
      </c>
      <c r="B29" s="13">
        <v>121283.09</v>
      </c>
      <c r="C29" s="27">
        <v>0.0943581984587158</v>
      </c>
      <c r="D29" s="9"/>
      <c r="E29" s="13">
        <v>124872.77</v>
      </c>
      <c r="F29" s="27">
        <v>0.029597530867658532</v>
      </c>
      <c r="G29" s="9"/>
      <c r="H29" s="13">
        <v>156491.12</v>
      </c>
      <c r="I29" s="27">
        <v>0.25320452169035723</v>
      </c>
      <c r="J29" s="9"/>
      <c r="K29" s="13">
        <v>177034.23</v>
      </c>
      <c r="L29" s="27">
        <v>0.13127332720220813</v>
      </c>
      <c r="M29" s="9"/>
      <c r="N29" s="13">
        <v>182021.78</v>
      </c>
      <c r="O29" s="27">
        <f>IF(AND(N29=0),"(+0%)",(N29-K29)/K29)</f>
        <v>0.028172800254504388</v>
      </c>
    </row>
    <row r="30" spans="1:15" s="6" customFormat="1" ht="15">
      <c r="A30" s="9" t="s">
        <v>4</v>
      </c>
      <c r="B30" s="13">
        <v>314211.57</v>
      </c>
      <c r="C30" s="27">
        <v>0.0926974643223246</v>
      </c>
      <c r="D30" s="9"/>
      <c r="E30" s="13">
        <v>361226.66</v>
      </c>
      <c r="F30" s="27">
        <v>0.14962876764849864</v>
      </c>
      <c r="G30" s="9"/>
      <c r="H30" s="13">
        <v>352441.4</v>
      </c>
      <c r="I30" s="27">
        <v>-0.02432063015503881</v>
      </c>
      <c r="J30" s="9"/>
      <c r="K30" s="13">
        <v>408797.86</v>
      </c>
      <c r="L30" s="27">
        <v>0.1599030647364355</v>
      </c>
      <c r="M30" s="9"/>
      <c r="N30" s="13">
        <v>411077.54</v>
      </c>
      <c r="O30" s="27">
        <f>IF(AND(N30=0),"(+0%)",(N30-K30)/K30)</f>
        <v>0.0055765458263406596</v>
      </c>
    </row>
    <row r="31" spans="1:15" s="6" customFormat="1" ht="15">
      <c r="A31" s="9" t="s">
        <v>5</v>
      </c>
      <c r="B31" s="13">
        <v>45312.86</v>
      </c>
      <c r="C31" s="27">
        <v>0.11871506242040993</v>
      </c>
      <c r="D31" s="9"/>
      <c r="E31" s="13">
        <v>53885.51</v>
      </c>
      <c r="F31" s="27">
        <v>0.18918801417522535</v>
      </c>
      <c r="G31" s="9"/>
      <c r="H31" s="13">
        <v>47684.87</v>
      </c>
      <c r="I31" s="27">
        <v>-0.11507063772802743</v>
      </c>
      <c r="J31" s="9"/>
      <c r="K31" s="13">
        <v>56847.51</v>
      </c>
      <c r="L31" s="27">
        <v>0.19214983704474814</v>
      </c>
      <c r="M31" s="9"/>
      <c r="N31" s="13">
        <v>63867.11</v>
      </c>
      <c r="O31" s="27">
        <f>IF(AND(N31=0),"(+0%)",(N31-K31)/K31)</f>
        <v>0.1234812219567752</v>
      </c>
    </row>
    <row r="32" spans="1:15" s="6" customFormat="1" ht="15">
      <c r="A32" s="15" t="s">
        <v>6</v>
      </c>
      <c r="B32" s="16">
        <v>585739.34</v>
      </c>
      <c r="C32" s="30">
        <v>0.08356409706750312</v>
      </c>
      <c r="D32" s="18"/>
      <c r="E32" s="16">
        <v>630317.7</v>
      </c>
      <c r="F32" s="30">
        <v>0.07610613963542211</v>
      </c>
      <c r="G32" s="18"/>
      <c r="H32" s="16">
        <v>626558.37</v>
      </c>
      <c r="I32" s="30">
        <v>-0.005964182823994881</v>
      </c>
      <c r="J32" s="18"/>
      <c r="K32" s="16">
        <v>721887.02</v>
      </c>
      <c r="L32" s="30">
        <v>0.15214647918596957</v>
      </c>
      <c r="M32" s="18"/>
      <c r="N32" s="16">
        <v>736853.4</v>
      </c>
      <c r="O32" s="31">
        <f>IF((N32=0),"(+0%)",IF((N29=0),((N28-K28)/K28),IF((N30=0),((N28+N29)-(K28+K29))/(K28+K29),IF((N31=0),((N28+N29+N30)-(K28+K29+K30))/(K28+K29+K30),(N32-K32)/K32))))</f>
        <v>0.020732302403775046</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71436.23</v>
      </c>
      <c r="C35" s="27">
        <v>-0.10578370915807678</v>
      </c>
      <c r="D35" s="9"/>
      <c r="E35" s="13">
        <v>79037.83</v>
      </c>
      <c r="F35" s="27">
        <v>0.1064109906135865</v>
      </c>
      <c r="G35" s="9"/>
      <c r="H35" s="13">
        <v>63574.87</v>
      </c>
      <c r="I35" s="27">
        <v>-0.195639986573518</v>
      </c>
      <c r="J35" s="9"/>
      <c r="K35" s="13">
        <v>73467.51</v>
      </c>
      <c r="L35" s="27">
        <v>0.15560613808569315</v>
      </c>
      <c r="M35" s="2"/>
      <c r="N35" s="13">
        <v>76716.74</v>
      </c>
      <c r="O35" s="27">
        <f>IF(AND(N35=0),"(+0%)",(N35-K35)/K35)</f>
        <v>0.04422676091785349</v>
      </c>
    </row>
    <row r="36" spans="1:15" s="1" customFormat="1" ht="15">
      <c r="A36" s="9" t="s">
        <v>3</v>
      </c>
      <c r="B36" s="13">
        <v>197132.94</v>
      </c>
      <c r="C36" s="27">
        <v>0.08301841680704367</v>
      </c>
      <c r="D36" s="9"/>
      <c r="E36" s="13">
        <v>293682.69</v>
      </c>
      <c r="F36" s="27">
        <v>0.48976974624332187</v>
      </c>
      <c r="G36" s="9"/>
      <c r="H36" s="13">
        <v>292288.81</v>
      </c>
      <c r="I36" s="27">
        <v>-0.0047462109530527815</v>
      </c>
      <c r="J36" s="9"/>
      <c r="K36" s="13">
        <v>363252.08</v>
      </c>
      <c r="L36" s="27">
        <v>0.24278476483584854</v>
      </c>
      <c r="M36" s="2"/>
      <c r="N36" s="13">
        <v>356383.38</v>
      </c>
      <c r="O36" s="27">
        <f>IF(AND(N36=0),"(+0%)",(N36-K36)/K36)</f>
        <v>-0.01890890755532635</v>
      </c>
    </row>
    <row r="37" spans="1:15" s="1" customFormat="1" ht="15">
      <c r="A37" s="9" t="s">
        <v>4</v>
      </c>
      <c r="B37" s="13">
        <v>477408.47</v>
      </c>
      <c r="C37" s="27">
        <v>0.16135868186814584</v>
      </c>
      <c r="D37" s="9"/>
      <c r="E37" s="13">
        <v>668121.06</v>
      </c>
      <c r="F37" s="27">
        <v>0.39947466788764785</v>
      </c>
      <c r="G37" s="9"/>
      <c r="H37" s="13">
        <v>738075.79</v>
      </c>
      <c r="I37" s="27">
        <v>0.10470367451072411</v>
      </c>
      <c r="J37" s="9"/>
      <c r="K37" s="13">
        <v>865032.21</v>
      </c>
      <c r="L37" s="27">
        <v>0.17201000455522314</v>
      </c>
      <c r="M37" s="2"/>
      <c r="N37" s="13">
        <v>908961.51</v>
      </c>
      <c r="O37" s="27">
        <f>IF(AND(N37=0),"(+0%)",(N37-K37)/K37)</f>
        <v>0.050783426896901386</v>
      </c>
    </row>
    <row r="38" spans="1:15" s="1" customFormat="1" ht="15">
      <c r="A38" s="9" t="s">
        <v>5</v>
      </c>
      <c r="B38" s="13">
        <v>67813.64</v>
      </c>
      <c r="C38" s="27">
        <v>0.06179283828562149</v>
      </c>
      <c r="D38" s="9"/>
      <c r="E38" s="13">
        <v>73385.49</v>
      </c>
      <c r="F38" s="27">
        <v>0.08216414868749128</v>
      </c>
      <c r="G38" s="9"/>
      <c r="H38" s="13">
        <v>77993.18</v>
      </c>
      <c r="I38" s="27">
        <v>0.06278748019533545</v>
      </c>
      <c r="J38" s="9"/>
      <c r="K38" s="13">
        <v>105048.14</v>
      </c>
      <c r="L38" s="27">
        <v>0.34688879207130685</v>
      </c>
      <c r="M38" s="2"/>
      <c r="N38" s="13">
        <v>97065.69</v>
      </c>
      <c r="O38" s="27">
        <f>IF(AND(N38=0),"(+0%)",(N38-K38)/K38)</f>
        <v>-0.07598849441789257</v>
      </c>
    </row>
    <row r="39" spans="1:15" s="1" customFormat="1" ht="15">
      <c r="A39" s="15" t="s">
        <v>6</v>
      </c>
      <c r="B39" s="16">
        <f>SUM(B35:B38)</f>
        <v>813791.2799999999</v>
      </c>
      <c r="C39" s="29">
        <f>IF((B39=0),"(+0%)",IF((B36=0),((B35-N28)/N28),IF((B37=0),((B35+B36)-(N28+N29))/(N28+N29),IF((B38=0),((B35+B36+B37)-(N28+N29+N30))/(N28+N29+N30),(B39-N32)/N32))))</f>
        <v>0.10441409376681968</v>
      </c>
      <c r="D39" s="18"/>
      <c r="E39" s="16">
        <f>SUM(E35:E38)</f>
        <v>1114227.07</v>
      </c>
      <c r="F39" s="29">
        <f>IF((E39=0),"(+0%)",IF((E36=0),((E35-B35)/B35),IF((E37=0),((E35+E36)-(B35+B36))/(B35+B36),IF((E38=0),((E35+E36+E37)-(B35+B36+B37))/(B35+B36+B37),(E39-B39)/B39))))</f>
        <v>0.36918039967201444</v>
      </c>
      <c r="G39" s="18"/>
      <c r="H39" s="16">
        <f>SUM(H35:H38)</f>
        <v>1171932.65</v>
      </c>
      <c r="I39" s="29">
        <f>IF((H39=0),"(+0%)",IF((H36=0),((H35-E35)/E35),IF((H37=0),((H35+H36)-(E35+E36))/(E35+E36),IF((H38=0),((H35+H36+H37)-(E35+E36+E37))/(E35+E36+E37),(H39-E39)/E39))))</f>
        <v>0.05178978464416579</v>
      </c>
      <c r="J39" s="18"/>
      <c r="K39" s="16">
        <f>SUM(K35:K38)</f>
        <v>1406799.94</v>
      </c>
      <c r="L39" s="29">
        <f>IF((K39=0),"(+0%)",IF((K36=0),((K35-H35)/H35),IF((K37=0),((K35+K36)-(H35+H36))/(H35+H36),IF((K38=0),((K35+K36+K37)-(H35+H36+H37))/(H35+H36+H37),(K39-H39)/H39))))</f>
        <v>0.20041022835228633</v>
      </c>
      <c r="M39" s="18"/>
      <c r="N39" s="16">
        <f>SUM(N35:N38)</f>
        <v>1439127.3199999998</v>
      </c>
      <c r="O39" s="34">
        <f>IF((N39=0),"(+0%)",IF((N36=0),((N35-K35)/K35),IF((N37=0),((N35+N36)-(K35+K36))/(K35+K36),IF((N38=0),((N35+N36+N37)-(K35+K36+K37))/(K35+K36+K37),(N39-K39)/K39))))</f>
        <v>0.02297937260361263</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82788.34</v>
      </c>
      <c r="C42" s="27">
        <v>0.07914309184670765</v>
      </c>
      <c r="D42" s="9"/>
      <c r="E42" s="13">
        <v>85094.59</v>
      </c>
      <c r="F42" s="27">
        <v>0.02785718375317104</v>
      </c>
      <c r="G42" s="9"/>
      <c r="H42" s="13">
        <v>95578.93</v>
      </c>
      <c r="I42" s="27">
        <v>0.12320806763391183</v>
      </c>
      <c r="J42" s="9"/>
      <c r="K42" s="13">
        <v>96552.36</v>
      </c>
      <c r="L42" s="27">
        <v>0.01018456682869339</v>
      </c>
      <c r="M42" s="9"/>
      <c r="N42" s="13">
        <v>110837.08</v>
      </c>
      <c r="O42" s="27">
        <v>0.14794791137161226</v>
      </c>
    </row>
    <row r="43" spans="1:15" s="6" customFormat="1" ht="15">
      <c r="A43" s="9" t="s">
        <v>3</v>
      </c>
      <c r="B43" s="13">
        <v>387574.33</v>
      </c>
      <c r="C43" s="27">
        <v>0.0875207760810844</v>
      </c>
      <c r="D43" s="9"/>
      <c r="E43" s="13">
        <v>472903.78</v>
      </c>
      <c r="F43" s="27">
        <v>0.22016280077166103</v>
      </c>
      <c r="G43" s="9"/>
      <c r="H43" s="13">
        <v>538505.09</v>
      </c>
      <c r="I43" s="27">
        <v>0.13872020646567879</v>
      </c>
      <c r="J43" s="9"/>
      <c r="K43" s="13">
        <v>621596.87</v>
      </c>
      <c r="L43" s="27">
        <v>0.154300825643078</v>
      </c>
      <c r="M43" s="9"/>
      <c r="N43" s="13">
        <v>711080.12</v>
      </c>
      <c r="O43" s="27">
        <v>0.14395704727406367</v>
      </c>
    </row>
    <row r="44" spans="1:15" s="6" customFormat="1" ht="15">
      <c r="A44" s="9" t="s">
        <v>4</v>
      </c>
      <c r="B44" s="13">
        <v>902179.82</v>
      </c>
      <c r="C44" s="27">
        <v>-0.007460920980031443</v>
      </c>
      <c r="D44" s="9"/>
      <c r="E44" s="13">
        <v>1036794.03</v>
      </c>
      <c r="F44" s="27">
        <v>0.14920995461858158</v>
      </c>
      <c r="G44" s="9"/>
      <c r="H44" s="13">
        <v>1144183.56</v>
      </c>
      <c r="I44" s="27">
        <v>0.10357846099866144</v>
      </c>
      <c r="J44" s="9"/>
      <c r="K44" s="13">
        <v>1214424.73</v>
      </c>
      <c r="L44" s="27">
        <v>0.061389773857614176</v>
      </c>
      <c r="M44" s="9"/>
      <c r="N44" s="13">
        <v>1323474.8</v>
      </c>
      <c r="O44" s="27">
        <v>0.0897956598759316</v>
      </c>
    </row>
    <row r="45" spans="1:15" s="6" customFormat="1" ht="15">
      <c r="A45" s="9" t="s">
        <v>5</v>
      </c>
      <c r="B45" s="13">
        <v>109997.19</v>
      </c>
      <c r="C45" s="27">
        <v>0.1332242113562475</v>
      </c>
      <c r="D45" s="9"/>
      <c r="E45" s="13">
        <v>84039.25</v>
      </c>
      <c r="F45" s="27">
        <v>-0.23598730113014707</v>
      </c>
      <c r="G45" s="9"/>
      <c r="H45" s="13">
        <v>133621.88</v>
      </c>
      <c r="I45" s="27">
        <v>0.5899937231710184</v>
      </c>
      <c r="J45" s="9"/>
      <c r="K45" s="13">
        <v>177274.23</v>
      </c>
      <c r="L45" s="27">
        <v>0.32668564459652866</v>
      </c>
      <c r="M45" s="9"/>
      <c r="N45" s="13">
        <v>192442.76</v>
      </c>
      <c r="O45" s="27">
        <v>0.0855653413358501</v>
      </c>
    </row>
    <row r="46" spans="1:15" s="6" customFormat="1" ht="15">
      <c r="A46" s="15" t="s">
        <v>6</v>
      </c>
      <c r="B46" s="16">
        <v>1482539.68</v>
      </c>
      <c r="C46" s="29">
        <v>0.030165753506785006</v>
      </c>
      <c r="D46" s="18"/>
      <c r="E46" s="16">
        <v>1678831.65</v>
      </c>
      <c r="F46" s="29">
        <v>0.13240250675786294</v>
      </c>
      <c r="G46" s="18"/>
      <c r="H46" s="16">
        <v>1911889.46</v>
      </c>
      <c r="I46" s="29">
        <v>0.13882142977230627</v>
      </c>
      <c r="J46" s="18"/>
      <c r="K46" s="16">
        <v>2109848.19</v>
      </c>
      <c r="L46" s="29">
        <v>0.10354088672051154</v>
      </c>
      <c r="M46" s="18"/>
      <c r="N46" s="16">
        <v>2337834.76</v>
      </c>
      <c r="O46" s="34">
        <v>0.1080582816719149</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126574.77</v>
      </c>
      <c r="C49" s="70">
        <v>0.14198939560659665</v>
      </c>
      <c r="D49" s="71"/>
      <c r="E49" s="69">
        <v>136292.39</v>
      </c>
      <c r="F49" s="70">
        <v>0.07677375198864679</v>
      </c>
      <c r="G49" s="71"/>
      <c r="H49" s="69">
        <v>160704.8</v>
      </c>
      <c r="I49" s="70">
        <v>0.17911792433898893</v>
      </c>
      <c r="J49" s="71"/>
      <c r="K49" s="69">
        <f>'[1]Sheet1'!$B$35</f>
        <v>155109.97</v>
      </c>
      <c r="L49" s="72">
        <f>IF(AND(K49=0),"(+0%)",(K49-H49)/H49)</f>
        <v>-0.03481433037469937</v>
      </c>
      <c r="M49" s="73"/>
      <c r="N49" s="69">
        <f>'[1]Sheet1'!$H$35</f>
        <v>207021.36</v>
      </c>
      <c r="O49" s="70">
        <f>IF(AND(N49=0),"(+0%)",(N49-K49)/K49)</f>
        <v>0.334674747213219</v>
      </c>
      <c r="P49" s="81"/>
    </row>
    <row r="50" spans="1:16" s="1" customFormat="1" ht="15">
      <c r="A50" s="9" t="s">
        <v>3</v>
      </c>
      <c r="B50" s="69">
        <v>717733.12</v>
      </c>
      <c r="C50" s="70">
        <v>0.009356189004412048</v>
      </c>
      <c r="D50" s="71"/>
      <c r="E50" s="69">
        <v>792529.46</v>
      </c>
      <c r="F50" s="70">
        <v>0.10421191096768666</v>
      </c>
      <c r="G50" s="71"/>
      <c r="H50" s="69">
        <v>861172.55</v>
      </c>
      <c r="I50" s="70">
        <v>0.0866126667392277</v>
      </c>
      <c r="J50" s="71"/>
      <c r="K50" s="69">
        <f>'[1]Sheet1'!$C$35</f>
        <v>197210.02</v>
      </c>
      <c r="L50" s="72">
        <f>IF(AND(K50=0),"(+0%)",(K50-H50)/H50)</f>
        <v>-0.7709982511634863</v>
      </c>
      <c r="M50" s="73"/>
      <c r="N50" s="69">
        <f>'[1]Sheet1'!$I$35</f>
        <v>1069086.9</v>
      </c>
      <c r="O50" s="70">
        <f>IF(AND(N50=0),"(+0%)",(N50-K50)/K50)</f>
        <v>4.421057712990445</v>
      </c>
      <c r="P50" s="81"/>
    </row>
    <row r="51" spans="1:16" s="1" customFormat="1" ht="15">
      <c r="A51" s="9" t="s">
        <v>4</v>
      </c>
      <c r="B51" s="69">
        <v>1405617.41</v>
      </c>
      <c r="C51" s="70">
        <v>0.062065866308901284</v>
      </c>
      <c r="D51" s="71"/>
      <c r="E51" s="69">
        <v>1413715.14</v>
      </c>
      <c r="F51" s="70">
        <v>0.005760977306050856</v>
      </c>
      <c r="G51" s="71"/>
      <c r="H51" s="69">
        <v>1420432.29</v>
      </c>
      <c r="I51" s="70">
        <v>0.004751416894354077</v>
      </c>
      <c r="J51" s="71"/>
      <c r="K51" s="69">
        <f>'[1]Sheet1'!$D$35</f>
        <v>1202039.41</v>
      </c>
      <c r="L51" s="72">
        <f>IF(AND(K51=0),"(+0%)",(K51-H51)/H51)</f>
        <v>-0.15375099646601256</v>
      </c>
      <c r="M51" s="73"/>
      <c r="N51" s="69">
        <f>'[1]Sheet1'!$J$35</f>
        <v>1727613.79</v>
      </c>
      <c r="O51" s="70">
        <f>IF(AND(N51=0),"(+0%)",(N51-K51)/K51)</f>
        <v>0.4372355645144781</v>
      </c>
      <c r="P51" s="81"/>
    </row>
    <row r="52" spans="1:16" s="1" customFormat="1" ht="15">
      <c r="A52" s="9" t="s">
        <v>5</v>
      </c>
      <c r="B52" s="69">
        <v>197145.49</v>
      </c>
      <c r="C52" s="70">
        <v>0.02443703260127833</v>
      </c>
      <c r="D52" s="71"/>
      <c r="E52" s="69">
        <v>196006.89</v>
      </c>
      <c r="F52" s="70">
        <v>-0.005775430115088997</v>
      </c>
      <c r="G52" s="71"/>
      <c r="H52" s="69">
        <v>172242.34</v>
      </c>
      <c r="I52" s="70">
        <v>-0.12124344200349292</v>
      </c>
      <c r="J52" s="71"/>
      <c r="K52" s="69">
        <f>'[1]Sheet1'!$E$35</f>
        <v>255651.95</v>
      </c>
      <c r="L52" s="72">
        <f>IF(AND(K52=0),"(+0%)",(K52-H52)/H52)</f>
        <v>0.48425729701535647</v>
      </c>
      <c r="M52" s="73"/>
      <c r="N52" s="69">
        <f>'[1]Sheet1'!$K$35</f>
        <v>272108.52</v>
      </c>
      <c r="O52" s="70">
        <f>IF(AND(N52=0),"(+0%)",(N52-K52)/K52)</f>
        <v>0.06437099345418647</v>
      </c>
      <c r="P52" s="81"/>
    </row>
    <row r="53" spans="1:16" s="1" customFormat="1" ht="15">
      <c r="A53" s="68" t="s">
        <v>6</v>
      </c>
      <c r="B53" s="74">
        <v>2447070.79</v>
      </c>
      <c r="C53" s="75">
        <v>0.04672529978123872</v>
      </c>
      <c r="D53" s="76"/>
      <c r="E53" s="74">
        <v>2538543.88</v>
      </c>
      <c r="F53" s="75">
        <v>0.03738064725132036</v>
      </c>
      <c r="G53" s="76"/>
      <c r="H53" s="74">
        <v>2614551.98</v>
      </c>
      <c r="I53" s="75">
        <v>0.029941613615124943</v>
      </c>
      <c r="J53" s="76"/>
      <c r="K53" s="77">
        <f>SUM(K49:K52)</f>
        <v>1810011.3499999999</v>
      </c>
      <c r="L53" s="78">
        <f>IF((K53=0),"(+0%)",IF((K50=0),((K49-H49)/H49),IF((K51=0),((K49+K50)-(H49+H50))/(H49+H50),IF((K52=0),((K49+K50+K51)-(H49+H50+H51))/(H49+H50+H51),(K53-H53)/H53))))</f>
        <v>-0.3077164409636255</v>
      </c>
      <c r="M53" s="79"/>
      <c r="N53" s="74">
        <f>SUM(N49:N52)</f>
        <v>3275830.57</v>
      </c>
      <c r="O53" s="80">
        <f>IF((N53=0),"(+0%)",IF((N50=0),((N49-K49)/K49),IF((N51=0),((N49+N50)-(K49+K50))/(K49+K50),IF((N52=0),((N49+N50+N51)-(K49+K50+K51))/(K49+K50+K51),(N53-K53)/K53))))</f>
        <v>0.8098397946510115</v>
      </c>
      <c r="P53" s="81"/>
    </row>
    <row r="54" spans="1:16" s="1" customFormat="1" ht="15">
      <c r="A54" s="9"/>
      <c r="B54" s="71"/>
      <c r="C54" s="71"/>
      <c r="D54" s="71"/>
      <c r="E54" s="71"/>
      <c r="F54" s="71"/>
      <c r="G54" s="71"/>
      <c r="H54" s="71"/>
      <c r="I54" s="71"/>
      <c r="J54" s="71"/>
      <c r="K54" s="73"/>
      <c r="L54" s="73"/>
      <c r="M54" s="73"/>
      <c r="N54" s="71"/>
      <c r="O54" s="71"/>
      <c r="P54" s="8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'[1]Sheet1'!$N$35</f>
        <v>245243.71</v>
      </c>
      <c r="C56" s="70">
        <f>IF(AND(B56=0),"(+0%)",(B56-N49)/N49)</f>
        <v>0.1846299821429055</v>
      </c>
      <c r="D56" s="71"/>
      <c r="E56" s="96">
        <f>'[2]Sheet1'!$B$37</f>
        <v>246782.9</v>
      </c>
      <c r="F56" s="70">
        <f>IF(AND(E56=0),"(+0%)",(E56-B56)/B56)</f>
        <v>0.006276165044151397</v>
      </c>
      <c r="G56" s="71"/>
      <c r="H56" s="96">
        <f>'[2]Sheet1'!$H$37</f>
        <v>0</v>
      </c>
      <c r="I56" s="70" t="str">
        <f>IF(AND(H56=0),"(+0%)",(H56-E56)/E56)</f>
        <v>(+0%)</v>
      </c>
      <c r="J56" s="71"/>
      <c r="K56" s="96">
        <f>'[2]Sheet1'!$N$37</f>
        <v>0</v>
      </c>
      <c r="L56" s="72" t="str">
        <f>IF(AND(K56=0),"(+0%)",(K56-H56)/H56)</f>
        <v>(+0%)</v>
      </c>
      <c r="M56" s="73"/>
      <c r="N56" s="69">
        <v>0</v>
      </c>
      <c r="O56" s="70" t="str">
        <f>IF(AND(N56=0),"(+0%)",(N56-K56)/K56)</f>
        <v>(+0%)</v>
      </c>
    </row>
    <row r="57" spans="1:15" s="1" customFormat="1" ht="15">
      <c r="A57" s="9" t="s">
        <v>3</v>
      </c>
      <c r="B57" s="69">
        <f>'[1]Sheet1'!$O$35</f>
        <v>865972.91</v>
      </c>
      <c r="C57" s="70">
        <f>IF(AND(B57=0),"(+0%)",(B57-N50)/N50)</f>
        <v>-0.18998828813635252</v>
      </c>
      <c r="D57" s="71"/>
      <c r="E57" s="96">
        <f>'[2]Sheet1'!$C$37</f>
        <v>1062858.55</v>
      </c>
      <c r="F57" s="70">
        <f>IF(AND(E57=0),"(+0%)",(E57-B57)/B57)</f>
        <v>0.22735773570561232</v>
      </c>
      <c r="G57" s="71"/>
      <c r="H57" s="96">
        <f>'[2]Sheet1'!$I$37</f>
        <v>0</v>
      </c>
      <c r="I57" s="70" t="str">
        <f>IF(AND(H57=0),"(+0%)",(H57-E57)/E57)</f>
        <v>(+0%)</v>
      </c>
      <c r="J57" s="71"/>
      <c r="K57" s="96">
        <f>'[2]Sheet1'!$O$37</f>
        <v>0</v>
      </c>
      <c r="L57" s="72" t="str">
        <f>IF(AND(K57=0),"(+0%)",(K57-H57)/H57)</f>
        <v>(+0%)</v>
      </c>
      <c r="M57" s="73"/>
      <c r="N57" s="69">
        <v>0</v>
      </c>
      <c r="O57" s="70" t="str">
        <f>IF(AND(N57=0),"(+0%)",(N57-K57)/K57)</f>
        <v>(+0%)</v>
      </c>
    </row>
    <row r="58" spans="1:15" ht="15">
      <c r="A58" s="9" t="s">
        <v>4</v>
      </c>
      <c r="B58" s="69">
        <f>'[1]Sheet1'!$P$35</f>
        <v>1477062.26</v>
      </c>
      <c r="C58" s="70">
        <f>IF(AND(B58=0),"(+0%)",(B58-N51)/N51)</f>
        <v>-0.14502751219646146</v>
      </c>
      <c r="D58" s="71"/>
      <c r="E58" s="96">
        <f>'[2]Sheet1'!$D$37</f>
        <v>1805885.52</v>
      </c>
      <c r="F58" s="70">
        <f>IF(AND(E58=0),"(+0%)",(E58-B58)/B58)</f>
        <v>0.22261976959590046</v>
      </c>
      <c r="G58" s="71"/>
      <c r="H58" s="96">
        <f>'[2]Sheet1'!$J$37</f>
        <v>0</v>
      </c>
      <c r="I58" s="70" t="str">
        <f>IF(AND(H58=0),"(+0%)",(H58-E58)/E58)</f>
        <v>(+0%)</v>
      </c>
      <c r="J58" s="71"/>
      <c r="K58" s="96">
        <f>'[2]Sheet1'!$P$37</f>
        <v>0</v>
      </c>
      <c r="L58" s="72" t="str">
        <f>IF(AND(K58=0),"(+0%)",(K58-H58)/H58)</f>
        <v>(+0%)</v>
      </c>
      <c r="M58" s="73"/>
      <c r="N58" s="69">
        <v>0</v>
      </c>
      <c r="O58" s="70" t="str">
        <f>IF(AND(N58=0),"(+0%)",(N58-K58)/K58)</f>
        <v>(+0%)</v>
      </c>
    </row>
    <row r="59" spans="1:15" ht="15">
      <c r="A59" s="9" t="s">
        <v>5</v>
      </c>
      <c r="B59" s="69">
        <f>'[1]Sheet1'!$Q$35</f>
        <v>256677.08</v>
      </c>
      <c r="C59" s="70">
        <f>IF(AND(B59=0),"(+0%)",(B59-N52)/N52)</f>
        <v>-0.056710609428914725</v>
      </c>
      <c r="D59" s="71"/>
      <c r="E59" s="96">
        <f>'[2]Sheet1'!$E$37</f>
        <v>247221.12</v>
      </c>
      <c r="F59" s="70">
        <f>IF(AND(E59=0),"(+0%)",(E59-B59)/B59)</f>
        <v>-0.03683990794970861</v>
      </c>
      <c r="G59" s="71"/>
      <c r="H59" s="96">
        <f>'[2]Sheet1'!$K$37</f>
        <v>0</v>
      </c>
      <c r="I59" s="70" t="str">
        <f>IF(AND(H59=0),"(+0%)",(H59-E59)/E59)</f>
        <v>(+0%)</v>
      </c>
      <c r="J59" s="71"/>
      <c r="K59" s="96">
        <f>'[2]Sheet1'!$Q$37</f>
        <v>0</v>
      </c>
      <c r="L59" s="72" t="str">
        <f>IF(AND(K59=0),"(+0%)",(K59-H59)/H59)</f>
        <v>(+0%)</v>
      </c>
      <c r="M59" s="73"/>
      <c r="N59" s="69">
        <v>0</v>
      </c>
      <c r="O59" s="70" t="str">
        <f>IF(AND(N59=0),"(+0%)",(N59-K59)/K59)</f>
        <v>(+0%)</v>
      </c>
    </row>
    <row r="60" spans="1:15" ht="15">
      <c r="A60" s="68" t="s">
        <v>6</v>
      </c>
      <c r="B60" s="74">
        <f>SUM(B56:B59)</f>
        <v>2844955.96</v>
      </c>
      <c r="C60" s="75">
        <f>IF((B60=0),"(+0%)",IF((B57=0),((B56-N49)/N49),IF((B58=0),((B56+B57)-(N49+N50))/(N49+N50),IF((B59=0),((B56+B57+B58)-(N49+N50+N51))/(N49+N50+N51),(B60-N53)/N53))))</f>
        <v>-0.1315314088420635</v>
      </c>
      <c r="D60" s="76"/>
      <c r="E60" s="74">
        <f>SUM(E56:E59)</f>
        <v>3362748.09</v>
      </c>
      <c r="F60" s="75">
        <f>IF((E60=0),"(+0%)",IF((E57=0),((E56-B56)/B56),IF((E58=0),((E56+E57)-(B56+B57))/(B56+B57),IF((E59=0),((E56+E57+E58)-(B56+B57+B58))/(B56+B57+B58),(E60-B60)/B60))))</f>
        <v>0.18200356605871673</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2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9" sqref="K59"/>
    </sheetView>
  </sheetViews>
  <sheetFormatPr defaultColWidth="9.140625" defaultRowHeight="12.75"/>
  <cols>
    <col min="1" max="1" width="13.140625" style="9" customWidth="1"/>
    <col min="2" max="2" width="12.7109375" style="9" bestFit="1" customWidth="1"/>
    <col min="3" max="3" width="8.8515625" style="9" customWidth="1"/>
    <col min="4" max="4" width="3.421875" style="9" customWidth="1"/>
    <col min="5" max="5" width="13.28125" style="9" customWidth="1"/>
    <col min="6" max="6" width="9.140625" style="9" customWidth="1"/>
    <col min="7" max="7" width="3.421875" style="9" customWidth="1"/>
    <col min="8" max="8" width="13.28125" style="9" customWidth="1"/>
    <col min="9" max="9" width="9.140625" style="9" customWidth="1"/>
    <col min="10" max="10" width="3.421875" style="9" customWidth="1"/>
    <col min="11" max="11" width="13.140625" style="2" customWidth="1"/>
    <col min="12" max="12" width="9.00390625" style="2" customWidth="1"/>
    <col min="13" max="13" width="3.421875" style="2" customWidth="1"/>
    <col min="14" max="14" width="12.7109375" style="9" customWidth="1"/>
    <col min="15" max="15" width="10.28125" style="9" customWidth="1"/>
    <col min="16" max="16384" width="9.140625" style="2" customWidth="1"/>
  </cols>
  <sheetData>
    <row r="1" spans="1:15" s="32" customFormat="1" ht="18">
      <c r="A1" s="4" t="s">
        <v>18</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28234</v>
      </c>
      <c r="F7" s="14"/>
      <c r="G7" s="9"/>
      <c r="H7" s="13">
        <v>37251</v>
      </c>
      <c r="I7" s="14">
        <v>0.31936672097471136</v>
      </c>
      <c r="J7" s="9"/>
      <c r="K7" s="13">
        <v>44337</v>
      </c>
      <c r="L7" s="14">
        <v>0.1902230812595635</v>
      </c>
      <c r="M7" s="9"/>
      <c r="N7" s="13">
        <v>53212</v>
      </c>
      <c r="O7" s="14">
        <f>(N7-K7)/K7</f>
        <v>0.20017141439429822</v>
      </c>
    </row>
    <row r="8" spans="1:15" s="6" customFormat="1" ht="15">
      <c r="A8" s="9" t="s">
        <v>3</v>
      </c>
      <c r="B8" s="13"/>
      <c r="C8" s="14"/>
      <c r="D8" s="9"/>
      <c r="E8" s="13">
        <v>27726</v>
      </c>
      <c r="F8" s="14"/>
      <c r="G8" s="9"/>
      <c r="H8" s="13">
        <v>30113</v>
      </c>
      <c r="I8" s="14">
        <v>0.0860924763759648</v>
      </c>
      <c r="J8" s="9"/>
      <c r="K8" s="13">
        <v>40368</v>
      </c>
      <c r="L8" s="14">
        <v>0.34055059276724337</v>
      </c>
      <c r="M8" s="9"/>
      <c r="N8" s="13">
        <v>47111</v>
      </c>
      <c r="O8" s="14">
        <f>(N8-K8)/K8</f>
        <v>0.16703824811732065</v>
      </c>
    </row>
    <row r="9" spans="1:15" s="6" customFormat="1" ht="15">
      <c r="A9" s="9" t="s">
        <v>4</v>
      </c>
      <c r="B9" s="13">
        <v>44564</v>
      </c>
      <c r="C9" s="14"/>
      <c r="D9" s="9"/>
      <c r="E9" s="13">
        <v>53676</v>
      </c>
      <c r="F9" s="14">
        <v>0.20446997576519163</v>
      </c>
      <c r="G9" s="9"/>
      <c r="H9" s="13">
        <v>64554</v>
      </c>
      <c r="I9" s="14">
        <v>0.202660406885759</v>
      </c>
      <c r="J9" s="9"/>
      <c r="K9" s="13">
        <v>74869</v>
      </c>
      <c r="L9" s="14">
        <v>0.15978870403073395</v>
      </c>
      <c r="M9" s="9"/>
      <c r="N9" s="13">
        <v>102678</v>
      </c>
      <c r="O9" s="14">
        <f>(N9-K9)/K9</f>
        <v>0.3714354405695281</v>
      </c>
    </row>
    <row r="10" spans="1:15" s="6" customFormat="1" ht="15">
      <c r="A10" s="9" t="s">
        <v>5</v>
      </c>
      <c r="B10" s="13">
        <v>16336</v>
      </c>
      <c r="C10" s="14"/>
      <c r="D10" s="9"/>
      <c r="E10" s="13">
        <v>19642</v>
      </c>
      <c r="F10" s="14">
        <v>0.2023751224289912</v>
      </c>
      <c r="G10" s="9"/>
      <c r="H10" s="13">
        <v>24360</v>
      </c>
      <c r="I10" s="14">
        <v>0.24019957234497505</v>
      </c>
      <c r="J10" s="9"/>
      <c r="K10" s="13">
        <v>24215</v>
      </c>
      <c r="L10" s="14">
        <v>-0.005952380952380952</v>
      </c>
      <c r="M10" s="9"/>
      <c r="N10" s="13">
        <v>32305</v>
      </c>
      <c r="O10" s="14">
        <f>(N10-K10)/K10</f>
        <v>0.3340904398100351</v>
      </c>
    </row>
    <row r="11" spans="1:15" s="6" customFormat="1" ht="15">
      <c r="A11" s="15" t="s">
        <v>6</v>
      </c>
      <c r="B11" s="16">
        <v>60900</v>
      </c>
      <c r="C11" s="17"/>
      <c r="D11" s="18"/>
      <c r="E11" s="16">
        <v>129278</v>
      </c>
      <c r="F11" s="17">
        <v>0.20390804597701148</v>
      </c>
      <c r="G11" s="18"/>
      <c r="H11" s="16">
        <v>156278</v>
      </c>
      <c r="I11" s="19">
        <v>0.20885224090719226</v>
      </c>
      <c r="J11" s="20"/>
      <c r="K11" s="21">
        <v>183789</v>
      </c>
      <c r="L11" s="19">
        <v>0.17603885383739235</v>
      </c>
      <c r="M11" s="20"/>
      <c r="N11" s="21">
        <v>235306</v>
      </c>
      <c r="O11" s="22">
        <f>(N11-K11)/K11</f>
        <v>0.28030513251609185</v>
      </c>
    </row>
    <row r="12" spans="1:15" s="6" customFormat="1" ht="15">
      <c r="A12" s="9"/>
      <c r="B12" s="9"/>
      <c r="C12" s="9"/>
      <c r="D12" s="9"/>
      <c r="E12" s="9"/>
      <c r="F12" s="9"/>
      <c r="G12" s="9"/>
      <c r="H12" s="9"/>
      <c r="I12" s="9"/>
      <c r="J12" s="9"/>
      <c r="K12" s="9"/>
      <c r="L12" s="9"/>
      <c r="M12" s="9"/>
      <c r="N12" s="33"/>
      <c r="O12" s="9"/>
    </row>
    <row r="13" spans="1:15" s="12" customFormat="1" ht="15.75">
      <c r="A13" s="10">
        <v>1992</v>
      </c>
      <c r="B13" s="10"/>
      <c r="C13" s="10"/>
      <c r="D13" s="11"/>
      <c r="E13" s="10">
        <v>1993</v>
      </c>
      <c r="F13" s="10"/>
      <c r="G13" s="11"/>
      <c r="H13" s="10">
        <v>1994</v>
      </c>
      <c r="I13" s="10"/>
      <c r="J13" s="11"/>
      <c r="K13" s="10">
        <v>1995</v>
      </c>
      <c r="L13" s="10"/>
      <c r="M13" s="11"/>
      <c r="N13" s="10">
        <v>1996</v>
      </c>
      <c r="O13" s="10"/>
    </row>
    <row r="14" spans="1:15" s="1" customFormat="1" ht="15">
      <c r="A14" s="9" t="s">
        <v>2</v>
      </c>
      <c r="B14" s="13">
        <v>56483</v>
      </c>
      <c r="C14" s="14">
        <v>0.06147109674509509</v>
      </c>
      <c r="D14" s="9"/>
      <c r="E14" s="13">
        <v>61584.600000000006</v>
      </c>
      <c r="F14" s="14">
        <v>0.09032098153426706</v>
      </c>
      <c r="G14" s="9"/>
      <c r="H14" s="13">
        <v>47918</v>
      </c>
      <c r="I14" s="14">
        <v>-0.22191586857753406</v>
      </c>
      <c r="J14" s="9"/>
      <c r="K14" s="13">
        <v>47942</v>
      </c>
      <c r="L14" s="14">
        <v>0.0005008556283651237</v>
      </c>
      <c r="M14" s="9"/>
      <c r="N14" s="13">
        <v>39672</v>
      </c>
      <c r="O14" s="27">
        <f>IF(AND(N14=0),"(+0%)",(N14-K14)/K14)</f>
        <v>-0.172500104292687</v>
      </c>
    </row>
    <row r="15" spans="1:15" s="1" customFormat="1" ht="15">
      <c r="A15" s="9" t="s">
        <v>3</v>
      </c>
      <c r="B15" s="13">
        <v>57183</v>
      </c>
      <c r="C15" s="14">
        <v>0.21379295705886098</v>
      </c>
      <c r="D15" s="9"/>
      <c r="E15" s="13">
        <v>70053.18000000001</v>
      </c>
      <c r="F15" s="14">
        <v>0.22507003829809571</v>
      </c>
      <c r="G15" s="9"/>
      <c r="H15" s="13">
        <v>57129</v>
      </c>
      <c r="I15" s="14">
        <v>-0.18449098242221132</v>
      </c>
      <c r="J15" s="9"/>
      <c r="K15" s="13">
        <v>53387</v>
      </c>
      <c r="L15" s="14">
        <v>-0.06550088396436136</v>
      </c>
      <c r="M15" s="9"/>
      <c r="N15" s="13">
        <v>56711</v>
      </c>
      <c r="O15" s="27">
        <f>IF(AND(N15=0),"(+0%)",(N15-K15)/K15)</f>
        <v>0.06226234851180999</v>
      </c>
    </row>
    <row r="16" spans="1:15" s="1" customFormat="1" ht="15">
      <c r="A16" s="9" t="s">
        <v>4</v>
      </c>
      <c r="B16" s="13">
        <v>131589</v>
      </c>
      <c r="C16" s="14">
        <v>0.2815695669958511</v>
      </c>
      <c r="D16" s="9"/>
      <c r="E16" s="13">
        <v>145084.65</v>
      </c>
      <c r="F16" s="14">
        <v>0.10255910448441735</v>
      </c>
      <c r="G16" s="9"/>
      <c r="H16" s="13">
        <v>143317.95</v>
      </c>
      <c r="I16" s="14">
        <v>-0.012177029065445466</v>
      </c>
      <c r="J16" s="9"/>
      <c r="K16" s="13">
        <v>163598</v>
      </c>
      <c r="L16" s="14">
        <v>0.14150390791941964</v>
      </c>
      <c r="M16" s="9"/>
      <c r="N16" s="13">
        <v>164475</v>
      </c>
      <c r="O16" s="27">
        <f>IF(AND(N16=0),"(+0%)",(N16-K16)/K16)</f>
        <v>0.005360701231066394</v>
      </c>
    </row>
    <row r="17" spans="1:15" s="1" customFormat="1" ht="15">
      <c r="A17" s="9" t="s">
        <v>5</v>
      </c>
      <c r="B17" s="13">
        <v>40841.880000000005</v>
      </c>
      <c r="C17" s="14">
        <v>0.2642587834700512</v>
      </c>
      <c r="D17" s="9"/>
      <c r="E17" s="13">
        <v>39889</v>
      </c>
      <c r="F17" s="14">
        <v>-0.02333095342329992</v>
      </c>
      <c r="G17" s="9"/>
      <c r="H17" s="13">
        <v>36032</v>
      </c>
      <c r="I17" s="14">
        <v>-0.09669332397402793</v>
      </c>
      <c r="J17" s="9"/>
      <c r="K17" s="13">
        <v>35764</v>
      </c>
      <c r="L17" s="27">
        <v>-0.007437833037300177</v>
      </c>
      <c r="M17" s="9"/>
      <c r="N17" s="13">
        <v>32025</v>
      </c>
      <c r="O17" s="27">
        <f>IF(AND(N17=0),"(+0%)",(N17-K17)/K17)</f>
        <v>-0.10454647131193379</v>
      </c>
    </row>
    <row r="18" spans="1:15" s="1" customFormat="1" ht="15">
      <c r="A18" s="15" t="s">
        <v>6</v>
      </c>
      <c r="B18" s="16">
        <v>286096.88</v>
      </c>
      <c r="C18" s="17">
        <v>0.21585033955785235</v>
      </c>
      <c r="D18" s="18"/>
      <c r="E18" s="16">
        <v>316611.43000000005</v>
      </c>
      <c r="F18" s="17">
        <v>0.10665810126975186</v>
      </c>
      <c r="G18" s="18"/>
      <c r="H18" s="16">
        <v>284396.95</v>
      </c>
      <c r="I18" s="17">
        <v>-0.10174768485142825</v>
      </c>
      <c r="J18" s="18"/>
      <c r="K18" s="3">
        <v>300691</v>
      </c>
      <c r="L18" s="29">
        <v>0.057293335951739244</v>
      </c>
      <c r="M18" s="18"/>
      <c r="N18" s="16">
        <v>292883</v>
      </c>
      <c r="O18" s="34">
        <f>IF((N18=0),"(+0%)",IF((N15=0),((N14-K14)/K14),IF((N16=0),((N14+N15)-(K14+K15))/(K14+K15),IF((N17=0),((N14+N15+N16)-(K14+K15+K16))/(K14+K15+K16),(N18-K18)/K18))))</f>
        <v>-0.025966856340894805</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41635</v>
      </c>
      <c r="C21" s="27">
        <v>0.049480742085097805</v>
      </c>
      <c r="D21" s="9"/>
      <c r="E21" s="13">
        <v>40091</v>
      </c>
      <c r="F21" s="27">
        <v>-0.037084183979824666</v>
      </c>
      <c r="G21" s="9"/>
      <c r="H21" s="13">
        <v>42297.11</v>
      </c>
      <c r="I21" s="27">
        <v>0.05502756229577712</v>
      </c>
      <c r="J21" s="9"/>
      <c r="K21" s="13">
        <v>53239</v>
      </c>
      <c r="L21" s="27">
        <v>0.25869119663258316</v>
      </c>
      <c r="M21" s="9"/>
      <c r="N21" s="13">
        <v>53977.06</v>
      </c>
      <c r="O21" s="27">
        <f>IF(AND(N21=0),"(+0%)",(N21-K21)/K21)</f>
        <v>0.013863145438494293</v>
      </c>
    </row>
    <row r="22" spans="1:15" s="6" customFormat="1" ht="15">
      <c r="A22" s="9" t="s">
        <v>3</v>
      </c>
      <c r="B22" s="13">
        <v>56732</v>
      </c>
      <c r="C22" s="27">
        <v>0.0003702985311491598</v>
      </c>
      <c r="D22" s="9"/>
      <c r="E22" s="13">
        <v>57802</v>
      </c>
      <c r="F22" s="27">
        <v>0.018860607769865333</v>
      </c>
      <c r="G22" s="9"/>
      <c r="H22" s="13">
        <v>63270.92</v>
      </c>
      <c r="I22" s="27">
        <v>0.094614719213868</v>
      </c>
      <c r="J22" s="9"/>
      <c r="K22" s="13">
        <v>69131</v>
      </c>
      <c r="L22" s="27">
        <v>0.09261885238905965</v>
      </c>
      <c r="M22" s="9"/>
      <c r="N22" s="13">
        <v>66569.29</v>
      </c>
      <c r="O22" s="27">
        <f>IF(AND(N22=0),"(+0%)",(N22-K22)/K22)</f>
        <v>-0.03705587941733819</v>
      </c>
    </row>
    <row r="23" spans="1:15" s="6" customFormat="1" ht="15">
      <c r="A23" s="9" t="s">
        <v>4</v>
      </c>
      <c r="B23" s="13">
        <v>171642</v>
      </c>
      <c r="C23" s="27">
        <v>0.0435750113999088</v>
      </c>
      <c r="D23" s="9"/>
      <c r="E23" s="13">
        <v>173405</v>
      </c>
      <c r="F23" s="27">
        <v>0.010271378800060592</v>
      </c>
      <c r="G23" s="9"/>
      <c r="H23" s="13">
        <v>181993.04</v>
      </c>
      <c r="I23" s="27">
        <v>0.04952590755745225</v>
      </c>
      <c r="J23" s="9"/>
      <c r="K23" s="13">
        <v>190565</v>
      </c>
      <c r="L23" s="27">
        <v>0.047100482523947024</v>
      </c>
      <c r="M23" s="9"/>
      <c r="N23" s="13">
        <v>190882</v>
      </c>
      <c r="O23" s="27">
        <f>IF(AND(N23=0),"(+0%)",(N23-K23)/K23)</f>
        <v>0.0016634744050586414</v>
      </c>
    </row>
    <row r="24" spans="1:15" s="6" customFormat="1" ht="15">
      <c r="A24" s="9" t="s">
        <v>5</v>
      </c>
      <c r="B24" s="13">
        <v>35092</v>
      </c>
      <c r="C24" s="27">
        <v>0.09576893052302889</v>
      </c>
      <c r="D24" s="9"/>
      <c r="E24" s="13">
        <v>32300</v>
      </c>
      <c r="F24" s="27">
        <v>-0.07956229340020518</v>
      </c>
      <c r="G24" s="9"/>
      <c r="H24" s="13">
        <v>40569.08</v>
      </c>
      <c r="I24" s="27">
        <v>0.2560086687306502</v>
      </c>
      <c r="J24" s="9"/>
      <c r="K24" s="13">
        <v>41125.33</v>
      </c>
      <c r="L24" s="27">
        <v>0.013711181027521452</v>
      </c>
      <c r="M24" s="9"/>
      <c r="N24" s="13">
        <v>40961.78</v>
      </c>
      <c r="O24" s="27">
        <f>IF(AND(N24=0),"(+0%)",(N24-K24)/K24)</f>
        <v>-0.003976867784404476</v>
      </c>
    </row>
    <row r="25" spans="1:15" s="6" customFormat="1" ht="15">
      <c r="A25" s="15" t="s">
        <v>6</v>
      </c>
      <c r="B25" s="16">
        <v>305101</v>
      </c>
      <c r="C25" s="29">
        <v>0.04171631675447192</v>
      </c>
      <c r="D25" s="18"/>
      <c r="E25" s="16">
        <v>303598</v>
      </c>
      <c r="F25" s="29">
        <v>-0.004926237541011009</v>
      </c>
      <c r="G25" s="18"/>
      <c r="H25" s="16">
        <v>328130.15</v>
      </c>
      <c r="I25" s="29">
        <v>0.08080471544608338</v>
      </c>
      <c r="J25" s="18"/>
      <c r="K25" s="16">
        <v>354060.33</v>
      </c>
      <c r="L25" s="29">
        <v>0.0790240701745938</v>
      </c>
      <c r="M25" s="18"/>
      <c r="N25" s="16">
        <v>352390.13</v>
      </c>
      <c r="O25" s="34">
        <f>IF((N25=0),"(+0%)",IF((N22=0),((N21-K21)/K21),IF((N23=0),((N21+N22)-(K21+K22))/(K21+K22),IF((N24=0),((N21+N22+N23)-(K21+K22+K23))/(K21+K22+K23),(N25-K25)/K25))))</f>
        <v>-0.004717275160422552</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47874.45</v>
      </c>
      <c r="C28" s="27">
        <v>-0.11305932557275258</v>
      </c>
      <c r="D28" s="9"/>
      <c r="E28" s="13">
        <v>51818.72</v>
      </c>
      <c r="F28" s="27">
        <v>0.08238778722262093</v>
      </c>
      <c r="G28" s="9"/>
      <c r="H28" s="13">
        <v>53490.54</v>
      </c>
      <c r="I28" s="27">
        <v>0.032262857901546</v>
      </c>
      <c r="J28" s="9"/>
      <c r="K28" s="13">
        <v>55014.55</v>
      </c>
      <c r="L28" s="27">
        <v>0.028491206108594194</v>
      </c>
      <c r="M28" s="9"/>
      <c r="N28" s="13">
        <v>62114.16</v>
      </c>
      <c r="O28" s="27">
        <f>IF(AND(N28=0),"(+0%)",(N28-K28)/K28)</f>
        <v>0.1290496786759139</v>
      </c>
    </row>
    <row r="29" spans="1:15" s="6" customFormat="1" ht="15">
      <c r="A29" s="9" t="s">
        <v>3</v>
      </c>
      <c r="B29" s="13">
        <v>70144.58</v>
      </c>
      <c r="C29" s="27">
        <v>0.05370779829558057</v>
      </c>
      <c r="D29" s="9"/>
      <c r="E29" s="13">
        <v>78522.54</v>
      </c>
      <c r="F29" s="27">
        <v>0.11943845126736793</v>
      </c>
      <c r="G29" s="9"/>
      <c r="H29" s="13">
        <v>83493.01</v>
      </c>
      <c r="I29" s="27">
        <v>0.06329991362989533</v>
      </c>
      <c r="J29" s="9"/>
      <c r="K29" s="13">
        <v>94633.58</v>
      </c>
      <c r="L29" s="27">
        <v>0.13343116986679493</v>
      </c>
      <c r="M29" s="9"/>
      <c r="N29" s="13">
        <v>103619.83</v>
      </c>
      <c r="O29" s="27">
        <f>IF(AND(N29=0),"(+0%)",(N29-K29)/K29)</f>
        <v>0.09495836467351229</v>
      </c>
    </row>
    <row r="30" spans="1:15" s="6" customFormat="1" ht="15">
      <c r="A30" s="9" t="s">
        <v>4</v>
      </c>
      <c r="B30" s="13">
        <v>203792.71</v>
      </c>
      <c r="C30" s="27">
        <v>0.06763712660177487</v>
      </c>
      <c r="D30" s="9"/>
      <c r="E30" s="13">
        <v>198493.94</v>
      </c>
      <c r="F30" s="27">
        <v>-0.026000782854303225</v>
      </c>
      <c r="G30" s="9"/>
      <c r="H30" s="13">
        <v>228632.47</v>
      </c>
      <c r="I30" s="27">
        <v>0.15183602078733485</v>
      </c>
      <c r="J30" s="9"/>
      <c r="K30" s="13">
        <v>242481.85</v>
      </c>
      <c r="L30" s="27">
        <v>0.06057486060488261</v>
      </c>
      <c r="M30" s="9"/>
      <c r="N30" s="13">
        <v>288193.82</v>
      </c>
      <c r="O30" s="27">
        <f>IF(AND(N30=0),"(+0%)",(N30-K30)/K30)</f>
        <v>0.18851707870094195</v>
      </c>
    </row>
    <row r="31" spans="1:15" s="6" customFormat="1" ht="15">
      <c r="A31" s="9" t="s">
        <v>5</v>
      </c>
      <c r="B31" s="13">
        <v>40830.5</v>
      </c>
      <c r="C31" s="27">
        <v>-0.0032049388478723054</v>
      </c>
      <c r="D31" s="9"/>
      <c r="E31" s="13">
        <v>49397.02</v>
      </c>
      <c r="F31" s="27">
        <v>0.2098068845593367</v>
      </c>
      <c r="G31" s="9"/>
      <c r="H31" s="13">
        <v>54488.41</v>
      </c>
      <c r="I31" s="27">
        <v>0.10307079252958998</v>
      </c>
      <c r="J31" s="9"/>
      <c r="K31" s="13">
        <v>59604.2</v>
      </c>
      <c r="L31" s="27">
        <v>0.0938876726261602</v>
      </c>
      <c r="M31" s="9"/>
      <c r="N31" s="13">
        <v>70721.74</v>
      </c>
      <c r="O31" s="27">
        <f>IF(AND(N31=0),"(+0%)",(N31-K31)/K31)</f>
        <v>0.18652276181879815</v>
      </c>
    </row>
    <row r="32" spans="1:15" s="6" customFormat="1" ht="15">
      <c r="A32" s="15" t="s">
        <v>6</v>
      </c>
      <c r="B32" s="16">
        <v>362642.24</v>
      </c>
      <c r="C32" s="29">
        <v>0.029093067958515142</v>
      </c>
      <c r="D32" s="18"/>
      <c r="E32" s="16">
        <v>378232.22000000003</v>
      </c>
      <c r="F32" s="29">
        <v>0.042989972706985374</v>
      </c>
      <c r="G32" s="18"/>
      <c r="H32" s="16">
        <v>420104.43000000005</v>
      </c>
      <c r="I32" s="29">
        <v>0.11070503195100623</v>
      </c>
      <c r="J32" s="18"/>
      <c r="K32" s="16">
        <v>451734.18</v>
      </c>
      <c r="L32" s="29">
        <v>0.07529020819894695</v>
      </c>
      <c r="M32" s="18"/>
      <c r="N32" s="16">
        <v>524649.55</v>
      </c>
      <c r="O32" s="34">
        <f>IF((N32=0),"(+0%)",IF((N29=0),((N28-K28)/K28),IF((N30=0),((N28+N29)-(K28+K29))/(K28+K29),IF((N31=0),((N28+N29+N30)-(K28+K29+K30))/(K28+K29+K30),(N32-K32)/K32))))</f>
        <v>0.16141211630255664</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64989.24</v>
      </c>
      <c r="C35" s="27">
        <v>0.04628703020374089</v>
      </c>
      <c r="D35" s="9"/>
      <c r="E35" s="13">
        <v>78757.46</v>
      </c>
      <c r="F35" s="27">
        <v>0.2118538391893798</v>
      </c>
      <c r="G35" s="9"/>
      <c r="H35" s="13">
        <v>63046.43</v>
      </c>
      <c r="I35" s="27">
        <v>-0.19948624549344285</v>
      </c>
      <c r="J35" s="9"/>
      <c r="K35" s="13">
        <v>65629.3</v>
      </c>
      <c r="L35" s="27">
        <v>0.040967743930941096</v>
      </c>
      <c r="M35" s="2"/>
      <c r="N35" s="13">
        <v>75478.68</v>
      </c>
      <c r="O35" s="27">
        <f>IF(AND(N35=0),"(+0%)",(N35-K35)/K35)</f>
        <v>0.15007595692777448</v>
      </c>
    </row>
    <row r="36" spans="1:15" s="1" customFormat="1" ht="15">
      <c r="A36" s="9" t="s">
        <v>3</v>
      </c>
      <c r="B36" s="13">
        <v>115244.78</v>
      </c>
      <c r="C36" s="27">
        <v>0.11218846817254957</v>
      </c>
      <c r="D36" s="9"/>
      <c r="E36" s="13">
        <v>112081.83</v>
      </c>
      <c r="F36" s="27">
        <v>-0.02744549471134395</v>
      </c>
      <c r="G36" s="9"/>
      <c r="H36" s="13">
        <v>98103.8</v>
      </c>
      <c r="I36" s="27">
        <v>-0.12471272105389428</v>
      </c>
      <c r="J36" s="9"/>
      <c r="K36" s="13">
        <v>107764.54</v>
      </c>
      <c r="L36" s="27">
        <v>0.09847467682189671</v>
      </c>
      <c r="M36" s="2"/>
      <c r="N36" s="13">
        <v>104822.27</v>
      </c>
      <c r="O36" s="27">
        <f>IF(AND(N36=0),"(+0%)",(N36-K36)/K36)</f>
        <v>-0.027302765826309746</v>
      </c>
    </row>
    <row r="37" spans="1:15" s="1" customFormat="1" ht="15">
      <c r="A37" s="9" t="s">
        <v>4</v>
      </c>
      <c r="B37" s="13">
        <v>316016.26</v>
      </c>
      <c r="C37" s="27">
        <v>0.09654072387811787</v>
      </c>
      <c r="D37" s="9"/>
      <c r="E37" s="13">
        <v>330748.93</v>
      </c>
      <c r="F37" s="27">
        <v>0.04661997455447382</v>
      </c>
      <c r="G37" s="9"/>
      <c r="H37" s="13">
        <v>283002.68</v>
      </c>
      <c r="I37" s="27">
        <v>-0.1443579877945486</v>
      </c>
      <c r="J37" s="9"/>
      <c r="K37" s="13">
        <v>324253.75</v>
      </c>
      <c r="L37" s="27">
        <v>0.14576211787110993</v>
      </c>
      <c r="M37" s="2"/>
      <c r="N37" s="13">
        <v>360551.83</v>
      </c>
      <c r="O37" s="27">
        <f>IF(AND(N37=0),"(+0%)",(N37-K37)/K37)</f>
        <v>0.11194343935883554</v>
      </c>
    </row>
    <row r="38" spans="1:15" s="1" customFormat="1" ht="15">
      <c r="A38" s="9" t="s">
        <v>5</v>
      </c>
      <c r="B38" s="13">
        <v>78486.74</v>
      </c>
      <c r="C38" s="27">
        <v>0.10979650670359636</v>
      </c>
      <c r="D38" s="9"/>
      <c r="E38" s="13">
        <v>61490.24</v>
      </c>
      <c r="F38" s="27">
        <v>-0.21655250300878856</v>
      </c>
      <c r="G38" s="9"/>
      <c r="H38" s="13">
        <v>55645.21</v>
      </c>
      <c r="I38" s="27">
        <v>-0.09505622355677908</v>
      </c>
      <c r="J38" s="9"/>
      <c r="K38" s="13">
        <v>65376.74</v>
      </c>
      <c r="L38" s="27">
        <v>0.17488531357865303</v>
      </c>
      <c r="M38" s="2"/>
      <c r="N38" s="13">
        <v>70919.69</v>
      </c>
      <c r="O38" s="27">
        <f>IF(AND(N38=0),"(+0%)",(N38-K38)/K38)</f>
        <v>0.08478474148450969</v>
      </c>
    </row>
    <row r="39" spans="1:15" s="1" customFormat="1" ht="15">
      <c r="A39" s="15" t="s">
        <v>6</v>
      </c>
      <c r="B39" s="16">
        <f>SUM(B35:B38)</f>
        <v>574737.02</v>
      </c>
      <c r="C39" s="29">
        <f>IF((B39=0),"(+0%)",IF((B36=0),((B35-N28)/N28),IF((B37=0),((B35+B36)-(N28+N29))/(N28+N29),IF((B38=0),((B35+B36+B37)-(N28+N29+N30))/(N28+N29+N30),(B39-N32)/N32))))</f>
        <v>0.0954684322134651</v>
      </c>
      <c r="D39" s="18"/>
      <c r="E39" s="16">
        <f>SUM(E35:E38)</f>
        <v>583078.46</v>
      </c>
      <c r="F39" s="29">
        <f>IF((E39=0),"(+0%)",IF((E36=0),((E35-B35)/B35),IF((E37=0),((E35+E36)-(B35+B36))/(B35+B36),IF((E38=0),((E35+E36+E37)-(B35+B36+B37))/(B35+B36+B37),(E39-B39)/B39))))</f>
        <v>0.01451349001322369</v>
      </c>
      <c r="G39" s="18"/>
      <c r="H39" s="16">
        <f>SUM(H35:H38)</f>
        <v>499798.12000000005</v>
      </c>
      <c r="I39" s="29">
        <f>IF((H39=0),"(+0%)",IF((H36=0),((H35-E35)/E35),IF((H37=0),((H35+H36)-(E35+E36))/(E35+E36),IF((H38=0),((H35+H36+H37)-(E35+E36+E37))/(E35+E36+E37),(H39-E39)/E39))))</f>
        <v>-0.14282870267579412</v>
      </c>
      <c r="J39" s="18"/>
      <c r="K39" s="16">
        <f>SUM(K35:K38)</f>
        <v>563024.33</v>
      </c>
      <c r="L39" s="29">
        <f>IF((K39=0),"(+0%)",IF((K36=0),((K35-H35)/H35),IF((K37=0),((K35+K36)-(H35+H36))/(H35+H36),IF((K38=0),((K35+K36+K37)-(H35+H36+H37))/(H35+H36+H37),(K39-H39)/H39))))</f>
        <v>0.1265034970519695</v>
      </c>
      <c r="M39" s="18"/>
      <c r="N39" s="16">
        <f>SUM(N35:N38)</f>
        <v>611772.47</v>
      </c>
      <c r="O39" s="34">
        <f>IF((N39=0),"(+0%)",IF((N36=0),((N35-K35)/K35),IF((N37=0),((N35+N36)-(K35+K36))/(K35+K36),IF((N38=0),((N35+N36+N37)-(K35+K36+K37))/(K35+K36+K37),(N39-K39)/K39))))</f>
        <v>0.08658265265374947</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80440.32</v>
      </c>
      <c r="C42" s="27">
        <v>0.06573564879513015</v>
      </c>
      <c r="D42" s="9"/>
      <c r="E42" s="13">
        <v>104050.12</v>
      </c>
      <c r="F42" s="27">
        <v>0.29350703726688293</v>
      </c>
      <c r="G42" s="9"/>
      <c r="H42" s="13">
        <v>115683.37</v>
      </c>
      <c r="I42" s="27">
        <v>0.11180429200850514</v>
      </c>
      <c r="J42" s="9"/>
      <c r="K42" s="13">
        <v>117987.98</v>
      </c>
      <c r="L42" s="27">
        <v>0.019921705254610067</v>
      </c>
      <c r="M42" s="9"/>
      <c r="N42" s="13">
        <v>111980.06</v>
      </c>
      <c r="O42" s="27">
        <v>-0.05091976318265639</v>
      </c>
    </row>
    <row r="43" spans="1:15" s="6" customFormat="1" ht="15">
      <c r="A43" s="9" t="s">
        <v>3</v>
      </c>
      <c r="B43" s="13">
        <v>119702.76</v>
      </c>
      <c r="C43" s="27">
        <v>0.14195924205800914</v>
      </c>
      <c r="D43" s="9"/>
      <c r="E43" s="13">
        <v>142017.52</v>
      </c>
      <c r="F43" s="27">
        <v>0.18641809094460307</v>
      </c>
      <c r="G43" s="9"/>
      <c r="H43" s="13">
        <v>141491.65</v>
      </c>
      <c r="I43" s="27">
        <v>-0.0037028530001086864</v>
      </c>
      <c r="J43" s="9"/>
      <c r="K43" s="13">
        <v>158361.56</v>
      </c>
      <c r="L43" s="27">
        <v>0.1192290145743583</v>
      </c>
      <c r="M43" s="9"/>
      <c r="N43" s="13">
        <v>177044.51</v>
      </c>
      <c r="O43" s="27">
        <v>0.11797654683371402</v>
      </c>
    </row>
    <row r="44" spans="1:15" s="6" customFormat="1" ht="15">
      <c r="A44" s="9" t="s">
        <v>4</v>
      </c>
      <c r="B44" s="13">
        <v>383987.09</v>
      </c>
      <c r="C44" s="27">
        <v>0.06499831106113095</v>
      </c>
      <c r="D44" s="9"/>
      <c r="E44" s="13">
        <v>431187.35</v>
      </c>
      <c r="F44" s="27">
        <v>0.12292147634442592</v>
      </c>
      <c r="G44" s="9"/>
      <c r="H44" s="13">
        <v>447030.32</v>
      </c>
      <c r="I44" s="27">
        <v>0.03674265954230807</v>
      </c>
      <c r="J44" s="9"/>
      <c r="K44" s="13">
        <v>438690.02</v>
      </c>
      <c r="L44" s="27">
        <v>-0.0186571237494584</v>
      </c>
      <c r="M44" s="9"/>
      <c r="N44" s="13">
        <v>551891.91</v>
      </c>
      <c r="O44" s="27">
        <v>0.2580452821789746</v>
      </c>
    </row>
    <row r="45" spans="1:15" s="6" customFormat="1" ht="15">
      <c r="A45" s="9" t="s">
        <v>5</v>
      </c>
      <c r="B45" s="13">
        <v>81415.67</v>
      </c>
      <c r="C45" s="27">
        <v>0.1479981088467814</v>
      </c>
      <c r="D45" s="9"/>
      <c r="E45" s="13">
        <v>93745.58</v>
      </c>
      <c r="F45" s="27">
        <v>0.15144394193402821</v>
      </c>
      <c r="G45" s="9"/>
      <c r="H45" s="13">
        <v>104523.65</v>
      </c>
      <c r="I45" s="27">
        <v>0.11497150052301124</v>
      </c>
      <c r="J45" s="9"/>
      <c r="K45" s="13">
        <v>94311.14</v>
      </c>
      <c r="L45" s="27">
        <v>-0.09770525617886473</v>
      </c>
      <c r="M45" s="9"/>
      <c r="N45" s="13">
        <v>120443.14</v>
      </c>
      <c r="O45" s="27">
        <v>0.2770828557474759</v>
      </c>
    </row>
    <row r="46" spans="1:15" s="6" customFormat="1" ht="15">
      <c r="A46" s="15" t="s">
        <v>6</v>
      </c>
      <c r="B46" s="16">
        <v>665545.8400000001</v>
      </c>
      <c r="C46" s="29">
        <v>0.08789766234495663</v>
      </c>
      <c r="D46" s="18"/>
      <c r="E46" s="16">
        <v>771000.57</v>
      </c>
      <c r="F46" s="29">
        <v>0.15844848493080485</v>
      </c>
      <c r="G46" s="18"/>
      <c r="H46" s="16">
        <v>808728.99</v>
      </c>
      <c r="I46" s="29">
        <v>0.04893436071000576</v>
      </c>
      <c r="J46" s="18"/>
      <c r="K46" s="16">
        <v>809350.7000000001</v>
      </c>
      <c r="L46" s="29">
        <v>0.00076874949171796</v>
      </c>
      <c r="M46" s="18"/>
      <c r="N46" s="16">
        <v>961359.62</v>
      </c>
      <c r="O46" s="29">
        <v>0.18781588747622002</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69">
        <v>137974.16</v>
      </c>
      <c r="C49" s="70">
        <v>0.23213150626995563</v>
      </c>
      <c r="D49" s="71"/>
      <c r="E49" s="69">
        <v>165210.42</v>
      </c>
      <c r="F49" s="70">
        <v>0.19740116555157872</v>
      </c>
      <c r="G49" s="71"/>
      <c r="H49" s="69">
        <v>197956.05</v>
      </c>
      <c r="I49" s="70">
        <v>0.1982055974435509</v>
      </c>
      <c r="J49" s="71"/>
      <c r="K49" s="69">
        <f>'[1]Sheet1'!$B$36</f>
        <v>180626.74</v>
      </c>
      <c r="L49" s="72">
        <f>IF(AND(K49=0),"(+0%)",(K49-H49)/H49)</f>
        <v>-0.08754119917021985</v>
      </c>
      <c r="M49" s="73"/>
      <c r="N49" s="69">
        <f>'[1]Sheet1'!$H$36</f>
        <v>280414.45</v>
      </c>
      <c r="O49" s="70">
        <f>IF(AND(N49=0),"(+0%)",(N49-K49)/K49)</f>
        <v>0.5524525881383898</v>
      </c>
    </row>
    <row r="50" spans="1:15" s="1" customFormat="1" ht="15">
      <c r="A50" s="9" t="s">
        <v>3</v>
      </c>
      <c r="B50" s="69">
        <v>209885.76</v>
      </c>
      <c r="C50" s="70">
        <v>0.1854971385444259</v>
      </c>
      <c r="D50" s="71"/>
      <c r="E50" s="69">
        <v>249613.54</v>
      </c>
      <c r="F50" s="70">
        <v>0.189282874645712</v>
      </c>
      <c r="G50" s="71"/>
      <c r="H50" s="69">
        <v>280324.34</v>
      </c>
      <c r="I50" s="70">
        <v>0.12303338993549795</v>
      </c>
      <c r="J50" s="71"/>
      <c r="K50" s="69">
        <f>'[1]Sheet1'!$C$36</f>
        <v>101594.39</v>
      </c>
      <c r="L50" s="72">
        <f>IF(AND(K50=0),"(+0%)",(K50-H50)/H50)</f>
        <v>-0.637582701523528</v>
      </c>
      <c r="M50" s="73"/>
      <c r="N50" s="69">
        <f>'[1]Sheet1'!$I$36</f>
        <v>477331.82</v>
      </c>
      <c r="O50" s="70">
        <f>IF(AND(N50=0),"(+0%)",(N50-K50)/K50)</f>
        <v>3.698407264416864</v>
      </c>
    </row>
    <row r="51" spans="1:15" s="1" customFormat="1" ht="15">
      <c r="A51" s="9" t="s">
        <v>4</v>
      </c>
      <c r="B51" s="69">
        <v>640614.66</v>
      </c>
      <c r="C51" s="70">
        <v>0.16076109903477295</v>
      </c>
      <c r="D51" s="71"/>
      <c r="E51" s="69">
        <v>694820.1</v>
      </c>
      <c r="F51" s="70">
        <v>0.08461473547920359</v>
      </c>
      <c r="G51" s="71"/>
      <c r="H51" s="69">
        <v>762754.94</v>
      </c>
      <c r="I51" s="70">
        <v>0.09777327973096916</v>
      </c>
      <c r="J51" s="71"/>
      <c r="K51" s="69">
        <f>'[1]Sheet1'!$D$36</f>
        <v>720819.1</v>
      </c>
      <c r="L51" s="72">
        <f>IF(AND(K51=0),"(+0%)",(K51-H51)/H51)</f>
        <v>-0.05497944071001359</v>
      </c>
      <c r="M51" s="73"/>
      <c r="N51" s="69">
        <f>'[1]Sheet1'!$J$36</f>
        <v>1035016.43</v>
      </c>
      <c r="O51" s="70">
        <f>IF(AND(N51=0),"(+0%)",(N51-K51)/K51)</f>
        <v>0.43588929594124254</v>
      </c>
    </row>
    <row r="52" spans="1:15" s="1" customFormat="1" ht="15">
      <c r="A52" s="9" t="s">
        <v>5</v>
      </c>
      <c r="B52" s="69">
        <v>129931.8</v>
      </c>
      <c r="C52" s="70">
        <v>0.07878124067506048</v>
      </c>
      <c r="D52" s="71"/>
      <c r="E52" s="69">
        <v>151098.11</v>
      </c>
      <c r="F52" s="70">
        <v>0.16290323077183555</v>
      </c>
      <c r="G52" s="71"/>
      <c r="H52" s="69">
        <v>150743.89</v>
      </c>
      <c r="I52" s="70">
        <v>-0.0023443046375627866</v>
      </c>
      <c r="J52" s="71"/>
      <c r="K52" s="69">
        <f>'[1]Sheet1'!$E$36</f>
        <v>199256.61</v>
      </c>
      <c r="L52" s="72">
        <f>IF(AND(K52=0),"(+0%)",(K52-H52)/H52)</f>
        <v>0.3218221315636738</v>
      </c>
      <c r="M52" s="73"/>
      <c r="N52" s="69">
        <f>'[1]Sheet1'!$K$36</f>
        <v>312268.75</v>
      </c>
      <c r="O52" s="70">
        <f>IF(AND(N52=0),"(+0%)",(N52-K52)/K52)</f>
        <v>0.5671688382131966</v>
      </c>
    </row>
    <row r="53" spans="1:15" s="1" customFormat="1" ht="15">
      <c r="A53" s="68" t="s">
        <v>6</v>
      </c>
      <c r="B53" s="74">
        <v>1118406.3800000001</v>
      </c>
      <c r="C53" s="75">
        <v>0.16335901439255388</v>
      </c>
      <c r="D53" s="76"/>
      <c r="E53" s="74">
        <v>1260742.17</v>
      </c>
      <c r="F53" s="75">
        <v>0.1272666112652181</v>
      </c>
      <c r="G53" s="76"/>
      <c r="H53" s="74">
        <v>1391779.2200000002</v>
      </c>
      <c r="I53" s="75">
        <v>0.10393643769368029</v>
      </c>
      <c r="J53" s="76"/>
      <c r="K53" s="77">
        <f>SUM(K49:K52)</f>
        <v>1202296.8399999999</v>
      </c>
      <c r="L53" s="78">
        <f>IF((K53=0),"(+0%)",IF((K50=0),((K49-H49)/H49),IF((K51=0),((K49+K50)-(H49+H50))/(H49+H50),IF((K52=0),((K49+K50+K51)-(H49+H50+H51))/(H49+H50+H51),(K53-H53)/H53))))</f>
        <v>-0.1361439927232139</v>
      </c>
      <c r="M53" s="79"/>
      <c r="N53" s="74">
        <f>SUM(N49:N52)</f>
        <v>2105031.45</v>
      </c>
      <c r="O53" s="80">
        <f>IF((N53=0),"(+0%)",IF((N50=0),((N49-K49)/K49),IF((N51=0),((N49+N50)-(K49+K50))/(K49+K50),IF((N52=0),((N49+N50+N51)-(K49+K50+K51))/(K49+K50+K51),(N53-K53)/K53))))</f>
        <v>0.7508417056140648</v>
      </c>
    </row>
    <row r="54" spans="1:15" s="1" customFormat="1" ht="15">
      <c r="A54" s="9"/>
      <c r="B54" s="71"/>
      <c r="C54" s="71"/>
      <c r="D54" s="71"/>
      <c r="E54" s="71"/>
      <c r="F54" s="71"/>
      <c r="G54" s="71"/>
      <c r="H54" s="71"/>
      <c r="I54" s="71"/>
      <c r="J54" s="71"/>
      <c r="K54" s="73"/>
      <c r="L54" s="73"/>
      <c r="M54" s="73"/>
      <c r="N54" s="71"/>
      <c r="O54" s="7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'[1]Sheet1'!$N$36</f>
        <v>411666.36</v>
      </c>
      <c r="C56" s="70">
        <f>IF(AND(B56=0),"(+0%)",(B56-N49)/N49)</f>
        <v>0.4680640031210944</v>
      </c>
      <c r="D56" s="71"/>
      <c r="E56" s="96">
        <f>'[2]Sheet1'!$B$38</f>
        <v>386499.85</v>
      </c>
      <c r="F56" s="70">
        <f>IF(AND(E56=0),"(+0%)",(E56-B56)/B56)</f>
        <v>-0.06113326821263707</v>
      </c>
      <c r="G56" s="71"/>
      <c r="H56" s="96">
        <f>'[2]Sheet1'!$H$38</f>
        <v>0</v>
      </c>
      <c r="I56" s="70" t="str">
        <f>IF(AND(H56=0),"(+0%)",(H56-E56)/E56)</f>
        <v>(+0%)</v>
      </c>
      <c r="J56" s="71"/>
      <c r="K56" s="96">
        <f>'[2]Sheet1'!$N$38</f>
        <v>0</v>
      </c>
      <c r="L56" s="72" t="str">
        <f>IF(AND(K56=0),"(+0%)",(K56-H56)/H56)</f>
        <v>(+0%)</v>
      </c>
      <c r="M56" s="73"/>
      <c r="N56" s="69">
        <v>0</v>
      </c>
      <c r="O56" s="70" t="str">
        <f>IF(AND(N56=0),"(+0%)",(N56-K56)/K56)</f>
        <v>(+0%)</v>
      </c>
    </row>
    <row r="57" spans="1:15" s="1" customFormat="1" ht="15">
      <c r="A57" s="9" t="s">
        <v>3</v>
      </c>
      <c r="B57" s="69">
        <f>'[1]Sheet1'!$O$36</f>
        <v>515591.8</v>
      </c>
      <c r="C57" s="70">
        <f>IF(AND(B57=0),"(+0%)",(B57-N50)/N50)</f>
        <v>0.0801538435045038</v>
      </c>
      <c r="D57" s="71"/>
      <c r="E57" s="96">
        <f>'[2]Sheet1'!$C$38</f>
        <v>481179.06</v>
      </c>
      <c r="F57" s="70">
        <f>IF(AND(E57=0),"(+0%)",(E57-B57)/B57)</f>
        <v>-0.0667441569086242</v>
      </c>
      <c r="G57" s="71"/>
      <c r="H57" s="96">
        <f>'[2]Sheet1'!$I$38</f>
        <v>0</v>
      </c>
      <c r="I57" s="70" t="str">
        <f>IF(AND(H57=0),"(+0%)",(H57-E57)/E57)</f>
        <v>(+0%)</v>
      </c>
      <c r="J57" s="71"/>
      <c r="K57" s="96">
        <f>'[2]Sheet1'!$O$38</f>
        <v>0</v>
      </c>
      <c r="L57" s="72" t="str">
        <f>IF(AND(K57=0),"(+0%)",(K57-H57)/H57)</f>
        <v>(+0%)</v>
      </c>
      <c r="M57" s="73"/>
      <c r="N57" s="69">
        <v>0</v>
      </c>
      <c r="O57" s="70" t="str">
        <f>IF(AND(N57=0),"(+0%)",(N57-K57)/K57)</f>
        <v>(+0%)</v>
      </c>
    </row>
    <row r="58" spans="1:15" ht="15">
      <c r="A58" s="9" t="s">
        <v>4</v>
      </c>
      <c r="B58" s="69">
        <f>'[1]Sheet1'!$P$36</f>
        <v>1188212.6</v>
      </c>
      <c r="C58" s="70">
        <f>IF(AND(B58=0),"(+0%)",(B58-N51)/N51)</f>
        <v>0.14801327356706795</v>
      </c>
      <c r="D58" s="71"/>
      <c r="E58" s="96">
        <f>'[2]Sheet1'!$D$38</f>
        <v>1219547.45</v>
      </c>
      <c r="F58" s="70">
        <f>IF(AND(E58=0),"(+0%)",(E58-B58)/B58)</f>
        <v>0.026371417034291553</v>
      </c>
      <c r="G58" s="71"/>
      <c r="H58" s="96">
        <f>'[2]Sheet1'!$J$38</f>
        <v>0</v>
      </c>
      <c r="I58" s="70" t="str">
        <f>IF(AND(H58=0),"(+0%)",(H58-E58)/E58)</f>
        <v>(+0%)</v>
      </c>
      <c r="J58" s="71"/>
      <c r="K58" s="96">
        <f>'[2]Sheet1'!$P$38</f>
        <v>0</v>
      </c>
      <c r="L58" s="72" t="str">
        <f>IF(AND(K58=0),"(+0%)",(K58-H58)/H58)</f>
        <v>(+0%)</v>
      </c>
      <c r="M58" s="73"/>
      <c r="N58" s="69">
        <v>0</v>
      </c>
      <c r="O58" s="70" t="str">
        <f>IF(AND(N58=0),"(+0%)",(N58-K58)/K58)</f>
        <v>(+0%)</v>
      </c>
    </row>
    <row r="59" spans="1:15" ht="15">
      <c r="A59" s="9" t="s">
        <v>5</v>
      </c>
      <c r="B59" s="69">
        <f>'[1]Sheet1'!$Q$36</f>
        <v>288708.74</v>
      </c>
      <c r="C59" s="70">
        <f>IF(AND(B59=0),"(+0%)",(B59-N52)/N52)</f>
        <v>-0.07544786341893003</v>
      </c>
      <c r="D59" s="71"/>
      <c r="E59" s="96">
        <f>'[2]Sheet1'!$E$38</f>
        <v>279721.72</v>
      </c>
      <c r="F59" s="70">
        <f>IF(AND(E59=0),"(+0%)",(E59-B59)/B59)</f>
        <v>-0.031128326769740394</v>
      </c>
      <c r="G59" s="71"/>
      <c r="H59" s="96">
        <f>'[2]Sheet1'!$K$38</f>
        <v>0</v>
      </c>
      <c r="I59" s="70" t="str">
        <f>IF(AND(H59=0),"(+0%)",(H59-E59)/E59)</f>
        <v>(+0%)</v>
      </c>
      <c r="J59" s="71"/>
      <c r="K59" s="96">
        <f>'[2]Sheet1'!$Q$38</f>
        <v>0</v>
      </c>
      <c r="L59" s="72" t="str">
        <f>IF(AND(K59=0),"(+0%)",(K59-H59)/H59)</f>
        <v>(+0%)</v>
      </c>
      <c r="M59" s="73"/>
      <c r="N59" s="69">
        <v>0</v>
      </c>
      <c r="O59" s="70" t="str">
        <f>IF(AND(N59=0),"(+0%)",(N59-K59)/K59)</f>
        <v>(+0%)</v>
      </c>
    </row>
    <row r="60" spans="1:15" ht="15">
      <c r="A60" s="68" t="s">
        <v>6</v>
      </c>
      <c r="B60" s="74">
        <f>SUM(B56:B59)</f>
        <v>2404179.5</v>
      </c>
      <c r="C60" s="75">
        <f>IF((B60=0),"(+0%)",IF((B57=0),((B56-N49)/N49),IF((B58=0),((B56+B57)-(N49+N50))/(N49+N50),IF((B59=0),((B56+B57+B58)-(N49+N50+N51))/(N49+N50+N51),(B60-N53)/N53))))</f>
        <v>0.14211096466040912</v>
      </c>
      <c r="D60" s="76"/>
      <c r="E60" s="74">
        <f>SUM(E56:E59)</f>
        <v>2366948.08</v>
      </c>
      <c r="F60" s="75">
        <f>IF((E60=0),"(+0%)",IF((E57=0),((E56-B56)/B56),IF((E58=0),((E56+E57)-(B56+B57))/(B56+B57),IF((E59=0),((E56+E57+E58)-(B56+B57+B58))/(B56+B57+B58),(E60-B60)/B60))))</f>
        <v>-0.015486123228319652</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2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 right="0.7" top="0.75" bottom="0.75" header="0.3" footer="0.3"/>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7">
      <selection activeCell="B49" sqref="B49"/>
    </sheetView>
  </sheetViews>
  <sheetFormatPr defaultColWidth="9.140625" defaultRowHeight="12.75"/>
  <cols>
    <col min="1" max="1" width="13.140625" style="9" customWidth="1"/>
    <col min="2" max="2" width="13.7109375" style="9" customWidth="1"/>
    <col min="3" max="3" width="8.28125" style="9" customWidth="1"/>
    <col min="4" max="4" width="1.8515625" style="9" customWidth="1"/>
    <col min="5" max="5" width="13.7109375" style="9" customWidth="1"/>
    <col min="6" max="6" width="10.140625" style="9" customWidth="1"/>
    <col min="7" max="7" width="1.8515625" style="9" customWidth="1"/>
    <col min="8" max="8" width="15.00390625" style="9" customWidth="1"/>
    <col min="9" max="9" width="8.28125" style="9" customWidth="1"/>
    <col min="10" max="10" width="1.8515625" style="9" customWidth="1"/>
    <col min="11" max="11" width="13.57421875" style="2" customWidth="1"/>
    <col min="12" max="12" width="8.28125" style="2" customWidth="1"/>
    <col min="13" max="13" width="2.00390625" style="2" customWidth="1"/>
    <col min="14" max="14" width="15.00390625" style="9" customWidth="1"/>
    <col min="15" max="15" width="9.8515625" style="9" bestFit="1" customWidth="1"/>
    <col min="16" max="16384" width="9.140625" style="2" customWidth="1"/>
  </cols>
  <sheetData>
    <row r="1" spans="1:15" s="32" customFormat="1" ht="18">
      <c r="A1" s="4" t="s">
        <v>7</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51" customHeight="1">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232246</v>
      </c>
      <c r="F7" s="14"/>
      <c r="G7" s="9"/>
      <c r="H7" s="13">
        <v>270521.21</v>
      </c>
      <c r="I7" s="14">
        <v>0.16480460373913877</v>
      </c>
      <c r="J7" s="9"/>
      <c r="K7" s="13">
        <v>297638</v>
      </c>
      <c r="L7" s="14">
        <v>0.10023905334446781</v>
      </c>
      <c r="M7" s="9"/>
      <c r="N7" s="13">
        <v>331992</v>
      </c>
      <c r="O7" s="14">
        <f>(N7-K7)/K7</f>
        <v>0.11542208992131381</v>
      </c>
    </row>
    <row r="8" spans="1:15" s="6" customFormat="1" ht="15">
      <c r="A8" s="9" t="s">
        <v>3</v>
      </c>
      <c r="B8" s="13"/>
      <c r="C8" s="14"/>
      <c r="D8" s="9"/>
      <c r="E8" s="13">
        <v>339538.98</v>
      </c>
      <c r="F8" s="14"/>
      <c r="G8" s="9"/>
      <c r="H8" s="13">
        <v>373659.03</v>
      </c>
      <c r="I8" s="14">
        <v>0.10048934587716571</v>
      </c>
      <c r="J8" s="9"/>
      <c r="K8" s="13">
        <v>420944.64</v>
      </c>
      <c r="L8" s="14">
        <v>0.1265474836778332</v>
      </c>
      <c r="M8" s="9"/>
      <c r="N8" s="13">
        <v>491799.89</v>
      </c>
      <c r="O8" s="14">
        <f>(N8-K8)/K8</f>
        <v>0.16832439058969845</v>
      </c>
    </row>
    <row r="9" spans="1:15" s="6" customFormat="1" ht="15">
      <c r="A9" s="9" t="s">
        <v>4</v>
      </c>
      <c r="B9" s="13">
        <v>598601.77</v>
      </c>
      <c r="C9" s="14"/>
      <c r="D9" s="9"/>
      <c r="E9" s="13">
        <v>682862.27</v>
      </c>
      <c r="F9" s="14">
        <v>0.14076219654345493</v>
      </c>
      <c r="G9" s="9"/>
      <c r="H9" s="13">
        <v>781847.6799999999</v>
      </c>
      <c r="I9" s="14">
        <v>0.14495662500140755</v>
      </c>
      <c r="J9" s="9"/>
      <c r="K9" s="13">
        <v>889180.07</v>
      </c>
      <c r="L9" s="14">
        <v>0.13728043549352226</v>
      </c>
      <c r="M9" s="9"/>
      <c r="N9" s="13">
        <v>1032991.3600000001</v>
      </c>
      <c r="O9" s="14">
        <f>(N9-K9)/K9</f>
        <v>0.16173472039246242</v>
      </c>
    </row>
    <row r="10" spans="1:15" s="6" customFormat="1" ht="15">
      <c r="A10" s="9" t="s">
        <v>5</v>
      </c>
      <c r="B10" s="13">
        <v>191741.71</v>
      </c>
      <c r="C10" s="14"/>
      <c r="D10" s="9"/>
      <c r="E10" s="13">
        <v>228025.73</v>
      </c>
      <c r="F10" s="14">
        <v>0.18923383962727786</v>
      </c>
      <c r="G10" s="9"/>
      <c r="H10" s="13">
        <v>245984.88</v>
      </c>
      <c r="I10" s="14">
        <v>0.07875931369674814</v>
      </c>
      <c r="J10" s="9"/>
      <c r="K10" s="13">
        <v>263121.73</v>
      </c>
      <c r="L10" s="14">
        <v>0.069666273796991</v>
      </c>
      <c r="M10" s="9"/>
      <c r="N10" s="13">
        <v>302392.71</v>
      </c>
      <c r="O10" s="14">
        <f>(N10-K10)/K10</f>
        <v>0.14925023486277642</v>
      </c>
    </row>
    <row r="11" spans="1:15" s="6" customFormat="1" ht="15">
      <c r="A11" s="15" t="s">
        <v>6</v>
      </c>
      <c r="B11" s="16">
        <v>790343.48</v>
      </c>
      <c r="C11" s="17"/>
      <c r="D11" s="18"/>
      <c r="E11" s="16">
        <v>1482672.98</v>
      </c>
      <c r="F11" s="17">
        <v>0.15252168588776113</v>
      </c>
      <c r="G11" s="18"/>
      <c r="H11" s="16">
        <v>1672012.7999999998</v>
      </c>
      <c r="I11" s="19">
        <v>0.1277016729609518</v>
      </c>
      <c r="J11" s="20"/>
      <c r="K11" s="21">
        <v>1870884.44</v>
      </c>
      <c r="L11" s="19">
        <v>0.1189414578644375</v>
      </c>
      <c r="M11" s="20"/>
      <c r="N11" s="21">
        <v>2159175.96</v>
      </c>
      <c r="O11" s="22">
        <f>(N11-K11)/K11</f>
        <v>0.15409370767977526</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375224.47</v>
      </c>
      <c r="C14" s="14">
        <v>0.13022142099809625</v>
      </c>
      <c r="D14" s="9"/>
      <c r="E14" s="13">
        <v>406306.5388</v>
      </c>
      <c r="F14" s="14">
        <v>0.08283593231539513</v>
      </c>
      <c r="G14" s="9"/>
      <c r="H14" s="13">
        <v>377501.32</v>
      </c>
      <c r="I14" s="14">
        <v>-0.07089528729976712</v>
      </c>
      <c r="J14" s="26"/>
      <c r="K14" s="13">
        <v>385329.75</v>
      </c>
      <c r="L14" s="14">
        <v>0.02073749040135805</v>
      </c>
      <c r="M14" s="9"/>
      <c r="N14" s="13">
        <v>374763.73</v>
      </c>
      <c r="O14" s="27">
        <f>IF(AND(N14=0),"(+0%)",(N14-K14)/K14)</f>
        <v>-0.027420722121767185</v>
      </c>
    </row>
    <row r="15" spans="1:15" s="1" customFormat="1" ht="15">
      <c r="A15" s="9" t="s">
        <v>3</v>
      </c>
      <c r="B15" s="13">
        <v>547364.04</v>
      </c>
      <c r="C15" s="14">
        <v>0.11298121681157762</v>
      </c>
      <c r="D15" s="9"/>
      <c r="E15" s="13">
        <v>640441.2115000001</v>
      </c>
      <c r="F15" s="14">
        <v>0.1700461935716494</v>
      </c>
      <c r="G15" s="9"/>
      <c r="H15" s="13">
        <v>618029</v>
      </c>
      <c r="I15" s="14">
        <v>-0.034994955192698574</v>
      </c>
      <c r="J15" s="26"/>
      <c r="K15" s="13">
        <v>623568.8</v>
      </c>
      <c r="L15" s="14">
        <v>0.008963657045219637</v>
      </c>
      <c r="M15" s="9"/>
      <c r="N15" s="13">
        <v>661514.91</v>
      </c>
      <c r="O15" s="27">
        <f>IF(AND(N15=0),"(+0%)",(N15-K15)/K15)</f>
        <v>0.060853124787513396</v>
      </c>
    </row>
    <row r="16" spans="1:15" s="1" customFormat="1" ht="15">
      <c r="A16" s="9" t="s">
        <v>4</v>
      </c>
      <c r="B16" s="13">
        <v>1176237.9</v>
      </c>
      <c r="C16" s="14">
        <v>0.13867157611076222</v>
      </c>
      <c r="D16" s="9"/>
      <c r="E16" s="13">
        <v>1315567.5899999999</v>
      </c>
      <c r="F16" s="14">
        <v>0.11845366485810392</v>
      </c>
      <c r="G16" s="9"/>
      <c r="H16" s="13">
        <v>1332429.4100000001</v>
      </c>
      <c r="I16" s="14">
        <v>0.012817144575597442</v>
      </c>
      <c r="J16" s="26"/>
      <c r="K16" s="13">
        <v>1414152.18</v>
      </c>
      <c r="L16" s="14">
        <v>0.06133365819356973</v>
      </c>
      <c r="M16" s="9"/>
      <c r="N16" s="13">
        <v>1424708.2499999998</v>
      </c>
      <c r="O16" s="27">
        <f>IF(AND(N16=0),"(+0%)",(N16-K16)/K16)</f>
        <v>0.007464592672055869</v>
      </c>
    </row>
    <row r="17" spans="1:15" s="1" customFormat="1" ht="15">
      <c r="A17" s="9" t="s">
        <v>5</v>
      </c>
      <c r="B17" s="13">
        <v>320144.13000000006</v>
      </c>
      <c r="C17" s="14">
        <v>0.058703200880735655</v>
      </c>
      <c r="D17" s="9"/>
      <c r="E17" s="13">
        <v>353666.11</v>
      </c>
      <c r="F17" s="14">
        <v>0.10470902590030283</v>
      </c>
      <c r="G17" s="9"/>
      <c r="H17" s="13">
        <v>381603</v>
      </c>
      <c r="I17" s="14">
        <v>0.0789922732489127</v>
      </c>
      <c r="J17" s="26"/>
      <c r="K17" s="13">
        <v>383965.99</v>
      </c>
      <c r="L17" s="27">
        <v>0.006192273121542521</v>
      </c>
      <c r="M17" s="9"/>
      <c r="N17" s="13">
        <v>380937.63</v>
      </c>
      <c r="O17" s="27">
        <f>IF(AND(N17=0),"(+0%)",(N17-K17)/K17)</f>
        <v>-0.007887052704850203</v>
      </c>
    </row>
    <row r="18" spans="1:15" s="1" customFormat="1" ht="15">
      <c r="A18" s="15" t="s">
        <v>6</v>
      </c>
      <c r="B18" s="16">
        <v>2418970.54</v>
      </c>
      <c r="C18" s="17">
        <v>0.12032117104527233</v>
      </c>
      <c r="D18" s="18"/>
      <c r="E18" s="16">
        <v>2715981.4502999997</v>
      </c>
      <c r="F18" s="17">
        <v>0.12278401302894727</v>
      </c>
      <c r="G18" s="18"/>
      <c r="H18" s="16">
        <v>2709562.7300000004</v>
      </c>
      <c r="I18" s="17">
        <v>-0.002363315220466707</v>
      </c>
      <c r="J18" s="28"/>
      <c r="K18" s="3">
        <v>2807016.7199999997</v>
      </c>
      <c r="L18" s="29">
        <v>0.03596668529611761</v>
      </c>
      <c r="M18" s="18"/>
      <c r="N18" s="16">
        <v>2841924.5199999996</v>
      </c>
      <c r="O18" s="31">
        <f>IF((N18=0),"(+0%)",IF((N15=0),((N14-K14)/K14),IF((N16=0),((N14+N15)-(K14+K15))/(K14+K15),IF((N17=0),((N14+N15+N16)-(K14+K15+K16))/(K14+K15+K16),(N18-K18)/K18))))</f>
        <v>0.012435907399938757</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371837.07</v>
      </c>
      <c r="C21" s="27">
        <v>-0.007809346971757311</v>
      </c>
      <c r="D21" s="9"/>
      <c r="E21" s="13">
        <v>385412.37</v>
      </c>
      <c r="F21" s="27">
        <v>0.03650873217132436</v>
      </c>
      <c r="G21" s="9"/>
      <c r="H21" s="13">
        <v>410637.18000000005</v>
      </c>
      <c r="I21" s="27">
        <v>0.06544888530692478</v>
      </c>
      <c r="J21" s="9"/>
      <c r="K21" s="13">
        <v>480487.17999999993</v>
      </c>
      <c r="L21" s="27">
        <v>0.1701014993333041</v>
      </c>
      <c r="M21" s="9"/>
      <c r="N21" s="13">
        <v>487210.10000000003</v>
      </c>
      <c r="O21" s="27">
        <f>IF(AND(N21=0),"(+0%)",(N21-K21)/K21)</f>
        <v>0.013991882155940355</v>
      </c>
    </row>
    <row r="22" spans="1:15" s="6" customFormat="1" ht="15">
      <c r="A22" s="9" t="s">
        <v>3</v>
      </c>
      <c r="B22" s="13">
        <v>640528.47</v>
      </c>
      <c r="C22" s="27">
        <v>-0.03172481781249656</v>
      </c>
      <c r="D22" s="9"/>
      <c r="E22" s="13">
        <v>714788.72</v>
      </c>
      <c r="F22" s="27">
        <v>0.11593590836017016</v>
      </c>
      <c r="G22" s="9"/>
      <c r="H22" s="13">
        <v>738752.88</v>
      </c>
      <c r="I22" s="27">
        <v>0.03352621457148909</v>
      </c>
      <c r="J22" s="9"/>
      <c r="K22" s="13">
        <v>807090.21</v>
      </c>
      <c r="L22" s="27">
        <v>0.09250363937667486</v>
      </c>
      <c r="M22" s="9"/>
      <c r="N22" s="13">
        <v>806696.07</v>
      </c>
      <c r="O22" s="27">
        <f>IF(AND(N22=0),"(+0%)",(N22-K22)/K22)</f>
        <v>-0.0004883468974304793</v>
      </c>
    </row>
    <row r="23" spans="1:15" s="6" customFormat="1" ht="15">
      <c r="A23" s="9" t="s">
        <v>4</v>
      </c>
      <c r="B23" s="13">
        <v>1508891.3900000001</v>
      </c>
      <c r="C23" s="27">
        <v>0.05908798520679611</v>
      </c>
      <c r="D23" s="9"/>
      <c r="E23" s="13">
        <v>1608966.1500000001</v>
      </c>
      <c r="F23" s="27">
        <v>0.06632336870846615</v>
      </c>
      <c r="G23" s="9"/>
      <c r="H23" s="13">
        <v>1633118.0999999999</v>
      </c>
      <c r="I23" s="27">
        <v>0.01501085029041768</v>
      </c>
      <c r="J23" s="9"/>
      <c r="K23" s="13">
        <v>1714600.0900000003</v>
      </c>
      <c r="L23" s="27">
        <v>0.049893507395454416</v>
      </c>
      <c r="M23" s="9"/>
      <c r="N23" s="13">
        <v>1767029.73</v>
      </c>
      <c r="O23" s="27">
        <f>IF(AND(N23=0),"(+0%)",(N23-K23)/K23)</f>
        <v>0.030578349030647524</v>
      </c>
    </row>
    <row r="24" spans="1:15" s="6" customFormat="1" ht="15">
      <c r="A24" s="9" t="s">
        <v>5</v>
      </c>
      <c r="B24" s="13">
        <v>378256</v>
      </c>
      <c r="C24" s="27">
        <v>-0.0070395513302269576</v>
      </c>
      <c r="D24" s="9"/>
      <c r="E24" s="13">
        <v>394970.74</v>
      </c>
      <c r="F24" s="27">
        <v>0.04418896197284376</v>
      </c>
      <c r="G24" s="9"/>
      <c r="H24" s="13">
        <v>455757.34</v>
      </c>
      <c r="I24" s="27">
        <v>0.15390152698399895</v>
      </c>
      <c r="J24" s="9"/>
      <c r="K24" s="13">
        <v>476745.15</v>
      </c>
      <c r="L24" s="27">
        <v>0.04605040480532907</v>
      </c>
      <c r="M24" s="9"/>
      <c r="N24" s="13">
        <v>480549.67</v>
      </c>
      <c r="O24" s="27">
        <f>IF(AND(N24=0),"(+0%)",(N24-K24)/K24)</f>
        <v>0.007980196547358605</v>
      </c>
    </row>
    <row r="25" spans="1:15" s="6" customFormat="1" ht="15">
      <c r="A25" s="15" t="s">
        <v>6</v>
      </c>
      <c r="B25" s="16">
        <v>2899512.93</v>
      </c>
      <c r="C25" s="30">
        <v>0.020263877381233412</v>
      </c>
      <c r="D25" s="18"/>
      <c r="E25" s="16">
        <v>3104137.9800000004</v>
      </c>
      <c r="F25" s="30">
        <v>0.07057221503750986</v>
      </c>
      <c r="G25" s="18"/>
      <c r="H25" s="16">
        <v>3238265.5</v>
      </c>
      <c r="I25" s="30">
        <v>0.04320926481496146</v>
      </c>
      <c r="J25" s="18"/>
      <c r="K25" s="16">
        <v>3478922.6300000004</v>
      </c>
      <c r="L25" s="30">
        <v>0.07431667662827533</v>
      </c>
      <c r="M25" s="18"/>
      <c r="N25" s="16">
        <v>3541485.57</v>
      </c>
      <c r="O25" s="31">
        <f>IF((N25=0),"(+0%)",IF((N22=0),((N21-K21)/K21),IF((N23=0),((N21+N22)-(K21+K22))/(K21+K22),IF((N24=0),((N21+N22+N23)-(K21+K22+K23))/(K21+K22+K23),(N25-K25)/K25))))</f>
        <v>0.01798342379347467</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434275.70999999996</v>
      </c>
      <c r="C28" s="27">
        <v>-0.1086479734307644</v>
      </c>
      <c r="D28" s="9"/>
      <c r="E28" s="13">
        <v>435118.57</v>
      </c>
      <c r="F28" s="27">
        <v>0.0019408407621970022</v>
      </c>
      <c r="G28" s="9"/>
      <c r="H28" s="13">
        <v>539388.29</v>
      </c>
      <c r="I28" s="27">
        <v>0.23963518725482122</v>
      </c>
      <c r="J28" s="9"/>
      <c r="K28" s="13">
        <v>540824.91</v>
      </c>
      <c r="L28" s="27">
        <v>0.002663424524844607</v>
      </c>
      <c r="M28" s="9"/>
      <c r="N28" s="13">
        <v>602300.9099999999</v>
      </c>
      <c r="O28" s="27">
        <f>IF(AND(N28=0),"(+0%)",(N28-K28)/K28)</f>
        <v>0.11367079966786271</v>
      </c>
    </row>
    <row r="29" spans="1:15" s="6" customFormat="1" ht="15">
      <c r="A29" s="9" t="s">
        <v>3</v>
      </c>
      <c r="B29" s="13">
        <v>831344.65</v>
      </c>
      <c r="C29" s="27">
        <v>0.030554977167547223</v>
      </c>
      <c r="D29" s="9"/>
      <c r="E29" s="13">
        <v>908600.67</v>
      </c>
      <c r="F29" s="27">
        <v>0.09292899160414399</v>
      </c>
      <c r="G29" s="9"/>
      <c r="H29" s="13">
        <v>966168.4200000002</v>
      </c>
      <c r="I29" s="27">
        <v>0.06335869199832321</v>
      </c>
      <c r="J29" s="9"/>
      <c r="K29" s="13">
        <v>1062068.09</v>
      </c>
      <c r="L29" s="27">
        <v>0.09925771533704228</v>
      </c>
      <c r="M29" s="9"/>
      <c r="N29" s="13">
        <v>1141642.71</v>
      </c>
      <c r="O29" s="27">
        <f>IF(AND(N29=0),"(+0%)",(N29-K29)/K29)</f>
        <v>0.07492421695863198</v>
      </c>
    </row>
    <row r="30" spans="1:15" s="6" customFormat="1" ht="15">
      <c r="A30" s="9" t="s">
        <v>4</v>
      </c>
      <c r="B30" s="13">
        <v>1896165.1600000001</v>
      </c>
      <c r="C30" s="27">
        <v>0.0730805078191866</v>
      </c>
      <c r="D30" s="9"/>
      <c r="E30" s="13">
        <v>1908120.6</v>
      </c>
      <c r="F30" s="27">
        <v>0.006305062582206681</v>
      </c>
      <c r="G30" s="9"/>
      <c r="H30" s="13">
        <v>2096381.43</v>
      </c>
      <c r="I30" s="27">
        <v>0.09866296186939119</v>
      </c>
      <c r="J30" s="9"/>
      <c r="K30" s="13">
        <v>2315882.18</v>
      </c>
      <c r="L30" s="27">
        <v>0.104704586130588</v>
      </c>
      <c r="M30" s="9"/>
      <c r="N30" s="13">
        <v>2501124.41</v>
      </c>
      <c r="O30" s="27">
        <f>IF(AND(N30=0),"(+0%)",(N30-K30)/K30)</f>
        <v>0.07998776086268775</v>
      </c>
    </row>
    <row r="31" spans="1:15" s="6" customFormat="1" ht="15">
      <c r="A31" s="9" t="s">
        <v>5</v>
      </c>
      <c r="B31" s="13">
        <v>500008.73999999993</v>
      </c>
      <c r="C31" s="27">
        <v>0.040493358366056</v>
      </c>
      <c r="D31" s="9"/>
      <c r="E31" s="13">
        <v>516192.88</v>
      </c>
      <c r="F31" s="27">
        <v>0.032367714212355715</v>
      </c>
      <c r="G31" s="9"/>
      <c r="H31" s="13">
        <v>580683.07</v>
      </c>
      <c r="I31" s="27">
        <v>0.1249342881288869</v>
      </c>
      <c r="J31" s="9"/>
      <c r="K31" s="13">
        <v>624687.37</v>
      </c>
      <c r="L31" s="27">
        <v>0.07578023585223528</v>
      </c>
      <c r="M31" s="9"/>
      <c r="N31" s="13">
        <v>734365.8300000001</v>
      </c>
      <c r="O31" s="27">
        <f>IF(AND(N31=0),"(+0%)",(N31-K31)/K31)</f>
        <v>0.17557335919885828</v>
      </c>
    </row>
    <row r="32" spans="1:15" s="6" customFormat="1" ht="15">
      <c r="A32" s="15" t="s">
        <v>6</v>
      </c>
      <c r="B32" s="16">
        <v>3661794.26</v>
      </c>
      <c r="C32" s="30">
        <v>0.033971249528485285</v>
      </c>
      <c r="D32" s="18"/>
      <c r="E32" s="16">
        <v>3768032.7199999997</v>
      </c>
      <c r="F32" s="30">
        <v>0.029012678609638753</v>
      </c>
      <c r="G32" s="18"/>
      <c r="H32" s="16">
        <v>4182621.21</v>
      </c>
      <c r="I32" s="30">
        <v>0.11002783701941958</v>
      </c>
      <c r="J32" s="18"/>
      <c r="K32" s="16">
        <v>4543462.55</v>
      </c>
      <c r="L32" s="30">
        <v>0.0862715799215296</v>
      </c>
      <c r="M32" s="18"/>
      <c r="N32" s="16">
        <v>4979433.86</v>
      </c>
      <c r="O32" s="31">
        <f>IF((N32=0),"(+0%)",IF((N29=0),((N28-K28)/K28),IF((N30=0),((N28+N29)-(K28+K29))/(K28+K29),IF((N31=0),((N28+N29+N30)-(K28+K29+K30))/(K28+K29+K30),(N32-K32)/K32))))</f>
        <v>0.0959557397474313</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678977.1400000001</v>
      </c>
      <c r="C35" s="27">
        <v>0.12730551909675883</v>
      </c>
      <c r="D35" s="9"/>
      <c r="E35" s="13">
        <v>751332.75</v>
      </c>
      <c r="F35" s="27">
        <v>0.10656560543407964</v>
      </c>
      <c r="G35" s="9"/>
      <c r="H35" s="13">
        <v>643939.83</v>
      </c>
      <c r="I35" s="27">
        <v>-0.14293656172980618</v>
      </c>
      <c r="J35" s="9"/>
      <c r="K35" s="13">
        <v>649145.29</v>
      </c>
      <c r="L35" s="27">
        <v>0.00808376770233343</v>
      </c>
      <c r="M35" s="2"/>
      <c r="N35" s="13">
        <v>694006.9500000001</v>
      </c>
      <c r="O35" s="27">
        <f>IF(AND(N35=0),"(+0%)",(N35-K35)/K35)</f>
        <v>0.06910881229685889</v>
      </c>
    </row>
    <row r="36" spans="1:15" s="1" customFormat="1" ht="15">
      <c r="A36" s="9" t="s">
        <v>3</v>
      </c>
      <c r="B36" s="13">
        <v>1280312.2800000003</v>
      </c>
      <c r="C36" s="27">
        <v>0.12146494589362403</v>
      </c>
      <c r="D36" s="9"/>
      <c r="E36" s="13">
        <v>1356613.9400000002</v>
      </c>
      <c r="F36" s="27">
        <v>0.059596132281102464</v>
      </c>
      <c r="G36" s="9"/>
      <c r="H36" s="13">
        <v>1206026.0499999998</v>
      </c>
      <c r="I36" s="27">
        <v>-0.11100275882466631</v>
      </c>
      <c r="J36" s="9"/>
      <c r="K36" s="13">
        <v>1267634.26</v>
      </c>
      <c r="L36" s="27">
        <v>0.05108364782004519</v>
      </c>
      <c r="M36" s="2"/>
      <c r="N36" s="13">
        <v>1242530.3599999999</v>
      </c>
      <c r="O36" s="27">
        <f>IF(AND(N36=0),"(+0%)",(N36-K36)/K36)</f>
        <v>-0.019803740552105414</v>
      </c>
    </row>
    <row r="37" spans="1:15" s="1" customFormat="1" ht="15">
      <c r="A37" s="9" t="s">
        <v>4</v>
      </c>
      <c r="B37" s="13">
        <v>2772259.08</v>
      </c>
      <c r="C37" s="27">
        <v>0.10840511128352864</v>
      </c>
      <c r="D37" s="9"/>
      <c r="E37" s="13">
        <v>2827399.41</v>
      </c>
      <c r="F37" s="27">
        <v>0.019890034953010262</v>
      </c>
      <c r="G37" s="9"/>
      <c r="H37" s="13">
        <v>2652570.34</v>
      </c>
      <c r="I37" s="27">
        <v>-0.061833877938030794</v>
      </c>
      <c r="J37" s="9"/>
      <c r="K37" s="13">
        <v>2986964.84</v>
      </c>
      <c r="L37" s="27">
        <v>0.12606432898589978</v>
      </c>
      <c r="M37" s="2"/>
      <c r="N37" s="13">
        <v>3141278.0199999996</v>
      </c>
      <c r="O37" s="27">
        <f>IF(AND(N37=0),"(+0%)",(N37-K37)/K37)</f>
        <v>0.05166220168831974</v>
      </c>
    </row>
    <row r="38" spans="1:15" s="1" customFormat="1" ht="15">
      <c r="A38" s="9" t="s">
        <v>5</v>
      </c>
      <c r="B38" s="13">
        <v>784882.4199999999</v>
      </c>
      <c r="C38" s="27">
        <v>0.0687894070452595</v>
      </c>
      <c r="D38" s="9"/>
      <c r="E38" s="13">
        <v>742880.72</v>
      </c>
      <c r="F38" s="27">
        <v>-0.0535133657344497</v>
      </c>
      <c r="G38" s="9"/>
      <c r="H38" s="13">
        <v>689307.5299999999</v>
      </c>
      <c r="I38" s="27">
        <v>-0.0721154669352572</v>
      </c>
      <c r="J38" s="9"/>
      <c r="K38" s="13">
        <v>729728.51</v>
      </c>
      <c r="L38" s="27">
        <v>0.05863998032924449</v>
      </c>
      <c r="M38" s="2"/>
      <c r="N38" s="13">
        <v>763388.2500000001</v>
      </c>
      <c r="O38" s="27">
        <f>IF(AND(N38=0),"(+0%)",(N38-K38)/K38)</f>
        <v>0.04612638746977298</v>
      </c>
    </row>
    <row r="39" spans="1:15" s="1" customFormat="1" ht="15">
      <c r="A39" s="15" t="s">
        <v>6</v>
      </c>
      <c r="B39" s="16">
        <v>5516430.92</v>
      </c>
      <c r="C39" s="29">
        <v>0.10784299482592175</v>
      </c>
      <c r="D39" s="18"/>
      <c r="E39" s="16">
        <v>5678226.82</v>
      </c>
      <c r="F39" s="29">
        <v>0.029329815300215955</v>
      </c>
      <c r="G39" s="18"/>
      <c r="H39" s="16">
        <v>5191843.75</v>
      </c>
      <c r="I39" s="29">
        <v>-0.08565756272483674</v>
      </c>
      <c r="J39" s="18"/>
      <c r="K39" s="16">
        <v>5633472.899999999</v>
      </c>
      <c r="L39" s="29">
        <v>0.0850621034194258</v>
      </c>
      <c r="M39" s="18"/>
      <c r="N39" s="16">
        <v>5841203.58</v>
      </c>
      <c r="O39" s="34">
        <f>IF((N39=0),"(+0%)",IF((N36=0),((N35-K35)/K35),IF((N37=0),((N35+N36)-(K35+K36))/(K35+K36),IF((N38=0),((N35+N36+N37)-(K35+K36+K37))/(K35+K36+K37),(N39-K39)/K39))))</f>
        <v>0.03687435507145169</v>
      </c>
    </row>
    <row r="40" spans="1:15" s="1" customFormat="1" ht="15">
      <c r="A40" s="9"/>
      <c r="B40" s="9"/>
      <c r="C40" s="9"/>
      <c r="D40" s="9"/>
      <c r="E40" s="9"/>
      <c r="F40" s="9"/>
      <c r="G40" s="9"/>
      <c r="H40" s="9"/>
      <c r="I40" s="9"/>
      <c r="J40" s="9"/>
      <c r="K40" s="2"/>
      <c r="L40" s="2"/>
      <c r="M40" s="2"/>
      <c r="N40" s="9"/>
      <c r="O40" s="9"/>
    </row>
    <row r="41" spans="1:15" s="1" customFormat="1" ht="15.75">
      <c r="A41" s="10"/>
      <c r="B41" s="10">
        <v>2012</v>
      </c>
      <c r="C41" s="10"/>
      <c r="D41" s="11"/>
      <c r="E41" s="10">
        <v>2013</v>
      </c>
      <c r="F41" s="10"/>
      <c r="G41" s="11"/>
      <c r="H41" s="10">
        <v>2014</v>
      </c>
      <c r="I41" s="10"/>
      <c r="J41" s="11"/>
      <c r="K41" s="10">
        <v>2015</v>
      </c>
      <c r="L41" s="10"/>
      <c r="M41" s="11"/>
      <c r="N41" s="10">
        <v>2016</v>
      </c>
      <c r="O41" s="10"/>
    </row>
    <row r="42" spans="1:15" s="1" customFormat="1" ht="15">
      <c r="A42" s="9" t="s">
        <v>2</v>
      </c>
      <c r="B42" s="13">
        <v>719532.3399999999</v>
      </c>
      <c r="C42" s="27">
        <v>0.036779732537260294</v>
      </c>
      <c r="D42" s="9"/>
      <c r="E42" s="13">
        <v>815654.27</v>
      </c>
      <c r="F42" s="27">
        <v>0.13358945061454805</v>
      </c>
      <c r="G42" s="9"/>
      <c r="H42" s="13">
        <v>865645.9700000001</v>
      </c>
      <c r="I42" s="27">
        <v>0.06129030624703291</v>
      </c>
      <c r="J42" s="9"/>
      <c r="K42" s="13">
        <v>921392.32</v>
      </c>
      <c r="L42" s="27">
        <v>0.0643985554510233</v>
      </c>
      <c r="M42" s="9"/>
      <c r="N42" s="13">
        <v>931749.2100000001</v>
      </c>
      <c r="O42" s="27">
        <v>0.011240477888941088</v>
      </c>
    </row>
    <row r="43" spans="1:15" s="1" customFormat="1" ht="15">
      <c r="A43" s="9" t="s">
        <v>3</v>
      </c>
      <c r="B43" s="13">
        <v>1369193.3499999999</v>
      </c>
      <c r="C43" s="27">
        <v>0.10193955341260233</v>
      </c>
      <c r="D43" s="9"/>
      <c r="E43" s="13">
        <v>1543683.9100000001</v>
      </c>
      <c r="F43" s="27">
        <v>0.1274404086172346</v>
      </c>
      <c r="G43" s="9"/>
      <c r="H43" s="13">
        <v>1626411.1300000001</v>
      </c>
      <c r="I43" s="27">
        <v>0.053590776883850506</v>
      </c>
      <c r="J43" s="9"/>
      <c r="K43" s="13">
        <v>1823026.41</v>
      </c>
      <c r="L43" s="27">
        <v>0.12088903990714807</v>
      </c>
      <c r="M43" s="9"/>
      <c r="N43" s="13">
        <v>2037243.86</v>
      </c>
      <c r="O43" s="27">
        <v>0.11750649843849503</v>
      </c>
    </row>
    <row r="44" spans="1:15" s="1" customFormat="1" ht="15">
      <c r="A44" s="9" t="s">
        <v>4</v>
      </c>
      <c r="B44" s="13">
        <v>3501573.0400000005</v>
      </c>
      <c r="C44" s="27">
        <v>0.1146969538213625</v>
      </c>
      <c r="D44" s="9"/>
      <c r="E44" s="13">
        <v>3841865.3</v>
      </c>
      <c r="F44" s="27">
        <v>0.09718268221530495</v>
      </c>
      <c r="G44" s="9"/>
      <c r="H44" s="13">
        <v>4090212.3899999997</v>
      </c>
      <c r="I44" s="27">
        <v>0.06464232101005724</v>
      </c>
      <c r="J44" s="9"/>
      <c r="K44" s="13">
        <v>4231162.680000001</v>
      </c>
      <c r="L44" s="27">
        <v>0.03446038409756051</v>
      </c>
      <c r="M44" s="9"/>
      <c r="N44" s="13">
        <v>4704947.71</v>
      </c>
      <c r="O44" s="27">
        <v>0.11197513918325619</v>
      </c>
    </row>
    <row r="45" spans="1:15" s="1" customFormat="1" ht="15">
      <c r="A45" s="9" t="s">
        <v>5</v>
      </c>
      <c r="B45" s="13">
        <v>846316.58</v>
      </c>
      <c r="C45" s="27">
        <v>0.10863191829321427</v>
      </c>
      <c r="D45" s="9"/>
      <c r="E45" s="13">
        <v>881409.91</v>
      </c>
      <c r="F45" s="27">
        <v>0.04146596064560153</v>
      </c>
      <c r="G45" s="9"/>
      <c r="H45" s="13">
        <v>960111.44</v>
      </c>
      <c r="I45" s="27">
        <v>0.08929049822006188</v>
      </c>
      <c r="J45" s="9"/>
      <c r="K45" s="13">
        <v>974067.44</v>
      </c>
      <c r="L45" s="27">
        <v>0.01453581263441669</v>
      </c>
      <c r="M45" s="9"/>
      <c r="N45" s="13">
        <v>1085645.76</v>
      </c>
      <c r="O45" s="27">
        <v>0.11454886532291858</v>
      </c>
    </row>
    <row r="46" spans="1:15" s="1" customFormat="1" ht="15">
      <c r="A46" s="15" t="s">
        <v>6</v>
      </c>
      <c r="B46" s="16">
        <v>6436615.3100000005</v>
      </c>
      <c r="C46" s="30">
        <v>0.10193305572136906</v>
      </c>
      <c r="D46" s="18"/>
      <c r="E46" s="16">
        <v>7082613.390000001</v>
      </c>
      <c r="F46" s="30">
        <v>0.10036300895540082</v>
      </c>
      <c r="G46" s="18"/>
      <c r="H46" s="16">
        <v>7542380.93</v>
      </c>
      <c r="I46" s="30">
        <v>0.0649149564833157</v>
      </c>
      <c r="J46" s="18"/>
      <c r="K46" s="16">
        <v>7949648.85</v>
      </c>
      <c r="L46" s="30">
        <v>0.05399726210858458</v>
      </c>
      <c r="M46" s="18"/>
      <c r="N46" s="16">
        <v>8759586.540000001</v>
      </c>
      <c r="O46" s="31">
        <v>0.1018834548899605</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69">
        <v>998213.53</v>
      </c>
      <c r="C49" s="70">
        <v>0.07133284287946962</v>
      </c>
      <c r="D49" s="71"/>
      <c r="E49" s="69">
        <v>1073447.09</v>
      </c>
      <c r="F49" s="70">
        <v>0.07536820303367361</v>
      </c>
      <c r="G49" s="71"/>
      <c r="H49" s="69">
        <v>1312024.55</v>
      </c>
      <c r="I49" s="70">
        <v>0.2222535812174962</v>
      </c>
      <c r="J49" s="71"/>
      <c r="K49" s="69">
        <f>'[1]Sheet1'!$B$10</f>
        <v>1293238.1499999997</v>
      </c>
      <c r="L49" s="72">
        <f>IF(AND(K49=0),"(+0%)",(K49-H49)/H49)</f>
        <v>-0.014318634510307274</v>
      </c>
      <c r="M49" s="73"/>
      <c r="N49" s="69">
        <f>'[1]Sheet1'!$H$10</f>
        <v>2027967.25</v>
      </c>
      <c r="O49" s="70">
        <f>IF(AND(N49=0),"(+0%)",(N49-K49)/K49)</f>
        <v>0.5681313221389274</v>
      </c>
    </row>
    <row r="50" spans="1:15" s="1" customFormat="1" ht="15">
      <c r="A50" s="9" t="s">
        <v>3</v>
      </c>
      <c r="B50" s="69">
        <v>2205138.53</v>
      </c>
      <c r="C50" s="70">
        <v>0.08241265235669906</v>
      </c>
      <c r="D50" s="71"/>
      <c r="E50" s="69">
        <v>2519929.84</v>
      </c>
      <c r="F50" s="70">
        <v>0.14275353031902266</v>
      </c>
      <c r="G50" s="71"/>
      <c r="H50" s="69">
        <v>2838815.64</v>
      </c>
      <c r="I50" s="70">
        <v>0.1265455073146006</v>
      </c>
      <c r="J50" s="71"/>
      <c r="K50" s="69">
        <f>'[1]Sheet1'!$C$10</f>
        <v>1336666.06</v>
      </c>
      <c r="L50" s="72">
        <f>IF(AND(K50=0),"(+0%)",(K50-H50)/H50)</f>
        <v>-0.5291465774790504</v>
      </c>
      <c r="M50" s="73"/>
      <c r="N50" s="69">
        <f>'[1]Sheet1'!$I$10</f>
        <v>4424432.8</v>
      </c>
      <c r="O50" s="70">
        <f>IF(AND(N50=0),"(+0%)",(N50-K50)/K50)</f>
        <v>2.3100509786266286</v>
      </c>
    </row>
    <row r="51" spans="1:15" s="1" customFormat="1" ht="15">
      <c r="A51" s="9" t="s">
        <v>4</v>
      </c>
      <c r="B51" s="69">
        <v>5254219.01</v>
      </c>
      <c r="C51" s="70">
        <v>0.11674333783403511</v>
      </c>
      <c r="D51" s="71"/>
      <c r="E51" s="69">
        <v>5562754.89</v>
      </c>
      <c r="F51" s="70">
        <v>0.05872154918034144</v>
      </c>
      <c r="G51" s="71"/>
      <c r="H51" s="69">
        <v>6128664.5</v>
      </c>
      <c r="I51" s="70">
        <v>0.10173189744838827</v>
      </c>
      <c r="J51" s="71"/>
      <c r="K51" s="69">
        <f>'[1]Sheet1'!$D$10</f>
        <v>5448160.48</v>
      </c>
      <c r="L51" s="72">
        <f>IF(AND(K51=0),"(+0%)",(K51-H51)/H51)</f>
        <v>-0.1110362657313024</v>
      </c>
      <c r="M51" s="73"/>
      <c r="N51" s="69">
        <f>'[1]Sheet1'!$J$10</f>
        <v>8662064.69</v>
      </c>
      <c r="O51" s="70">
        <f>IF(AND(N51=0),"(+0%)",(N51-K51)/K51)</f>
        <v>0.5899063035676215</v>
      </c>
    </row>
    <row r="52" spans="1:15" s="1" customFormat="1" ht="15">
      <c r="A52" s="9" t="s">
        <v>5</v>
      </c>
      <c r="B52" s="69">
        <v>1134004.18</v>
      </c>
      <c r="C52" s="70">
        <v>0.044543461395731815</v>
      </c>
      <c r="D52" s="71"/>
      <c r="E52" s="69">
        <v>1322180.26</v>
      </c>
      <c r="F52" s="70">
        <v>0.16593949415600928</v>
      </c>
      <c r="G52" s="71"/>
      <c r="H52" s="69">
        <v>1357613.47</v>
      </c>
      <c r="I52" s="70">
        <v>0.026799076549516753</v>
      </c>
      <c r="J52" s="71"/>
      <c r="K52" s="69">
        <f>'[1]Sheet1'!$E$10</f>
        <v>1533886.0899999996</v>
      </c>
      <c r="L52" s="72">
        <f>IF(AND(K52=0),"(+0%)",(K52-H52)/H52)</f>
        <v>0.12984006412370058</v>
      </c>
      <c r="M52" s="73"/>
      <c r="N52" s="69">
        <f>'[1]Sheet1'!$K$10</f>
        <v>2493260.7</v>
      </c>
      <c r="O52" s="70">
        <f>IF(AND(N52=0),"(+0%)",(N52-K52)/K52)</f>
        <v>0.6254536215267463</v>
      </c>
    </row>
    <row r="53" spans="1:15" s="1" customFormat="1" ht="15">
      <c r="A53" s="68" t="s">
        <v>6</v>
      </c>
      <c r="B53" s="74">
        <v>9591575.25</v>
      </c>
      <c r="C53" s="75">
        <v>0.09498036308001347</v>
      </c>
      <c r="D53" s="76"/>
      <c r="E53" s="74">
        <v>10478312.08</v>
      </c>
      <c r="F53" s="75">
        <v>0.09244955149572538</v>
      </c>
      <c r="G53" s="76"/>
      <c r="H53" s="74">
        <v>11637118.160000002</v>
      </c>
      <c r="I53" s="75">
        <v>0.11059091112697628</v>
      </c>
      <c r="J53" s="76"/>
      <c r="K53" s="77">
        <f>SUM(K49:K52)</f>
        <v>9611950.78</v>
      </c>
      <c r="L53" s="78">
        <f>IF((K53=0),"(+0%)",IF((K50=0),((K49-H49)/H49),IF((K51=0),((K49+K50)-(H49+H50))/(H49+H50),IF((K52=0),((K49+K50+K51)-(H49+H50+H51))/(H49+H50+H51),(K53-H53)/H53))))</f>
        <v>-0.17402653751175817</v>
      </c>
      <c r="M53" s="79"/>
      <c r="N53" s="74">
        <f>SUM(N49:N52)</f>
        <v>17607725.439999998</v>
      </c>
      <c r="O53" s="80">
        <f>IF((N53=0),"(+0%)",IF((N50=0),((N49-K49)/K49),IF((N51=0),((N49+N50)-(K49+K50))/(K49+K50),IF((N52=0),((N49+N50+N51)-(K49+K50+K51))/(K49+K50+K51),(N53-K53)/K53))))</f>
        <v>0.8318576367075403</v>
      </c>
    </row>
    <row r="54" spans="1:15" s="1" customFormat="1" ht="15">
      <c r="A54" s="9"/>
      <c r="B54" s="9"/>
      <c r="C54" s="9"/>
      <c r="D54" s="9"/>
      <c r="E54" s="9"/>
      <c r="F54" s="9"/>
      <c r="G54" s="9"/>
      <c r="H54" s="9"/>
      <c r="I54" s="9"/>
      <c r="J54" s="9"/>
      <c r="K54" s="2"/>
      <c r="L54" s="2"/>
      <c r="M54" s="2"/>
      <c r="N54" s="9"/>
      <c r="O54" s="9"/>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'[1]Sheet1'!$N$10</f>
        <v>2892979.2800000003</v>
      </c>
      <c r="C56" s="70">
        <f>IF(AND(B56=0),"(+0%)",(B56-N49)/N49)</f>
        <v>0.4265414197393968</v>
      </c>
      <c r="D56" s="71"/>
      <c r="E56" s="96">
        <f>'[2]Sheet1'!$B$10</f>
        <v>2823745.19</v>
      </c>
      <c r="F56" s="70">
        <f>IF(AND(E56=0),"(+0%)",(E56-B56)/B56)</f>
        <v>-0.023931761446974592</v>
      </c>
      <c r="G56" s="71"/>
      <c r="H56" s="96">
        <f>'[2]Sheet1'!$H$10</f>
        <v>0</v>
      </c>
      <c r="I56" s="70" t="str">
        <f>IF(AND(H56=0),"(+0%)",(H56-E56)/E56)</f>
        <v>(+0%)</v>
      </c>
      <c r="J56" s="71"/>
      <c r="K56" s="96">
        <f>'[2]Sheet1'!$N$10</f>
        <v>0</v>
      </c>
      <c r="L56" s="72" t="str">
        <f>IF(AND(K56=0),"(+0%)",(K56-H56)/H56)</f>
        <v>(+0%)</v>
      </c>
      <c r="M56" s="73"/>
      <c r="N56" s="69">
        <v>0</v>
      </c>
      <c r="O56" s="70" t="str">
        <f>IF(AND(N56=0),"(+0%)",(N56-K56)/K56)</f>
        <v>(+0%)</v>
      </c>
    </row>
    <row r="57" spans="1:15" s="1" customFormat="1" ht="15">
      <c r="A57" s="9" t="s">
        <v>3</v>
      </c>
      <c r="B57" s="69">
        <f>'[1]Sheet1'!$O$10</f>
        <v>5084496.75</v>
      </c>
      <c r="C57" s="70">
        <f>IF(AND(B57=0),"(+0%)",(B57-N50)/N50)</f>
        <v>0.14918611714477847</v>
      </c>
      <c r="D57" s="71"/>
      <c r="E57" s="96">
        <f>'[2]Sheet1'!$C$10</f>
        <v>4985642.159999999</v>
      </c>
      <c r="F57" s="70">
        <f>IF(AND(E57=0),"(+0%)",(E57-B57)/B57)</f>
        <v>-0.01944235484072259</v>
      </c>
      <c r="G57" s="71"/>
      <c r="H57" s="96">
        <f>'[2]Sheet1'!$I$10</f>
        <v>0</v>
      </c>
      <c r="I57" s="70" t="str">
        <f>IF(AND(H57=0),"(+0%)",(H57-E57)/E57)</f>
        <v>(+0%)</v>
      </c>
      <c r="J57" s="71"/>
      <c r="K57" s="96">
        <f>'[2]Sheet1'!$O$10</f>
        <v>0</v>
      </c>
      <c r="L57" s="72" t="str">
        <f>IF(AND(K57=0),"(+0%)",(K57-H57)/H57)</f>
        <v>(+0%)</v>
      </c>
      <c r="M57" s="73"/>
      <c r="N57" s="69">
        <v>0</v>
      </c>
      <c r="O57" s="70" t="str">
        <f>IF(AND(N57=0),"(+0%)",(N57-K57)/K57)</f>
        <v>(+0%)</v>
      </c>
    </row>
    <row r="58" spans="1:15" ht="15">
      <c r="A58" s="9" t="s">
        <v>4</v>
      </c>
      <c r="B58" s="69">
        <f>'[1]Sheet1'!$P$10</f>
        <v>9746502.190000001</v>
      </c>
      <c r="C58" s="70">
        <f>IF(AND(B58=0),"(+0%)",(B58-N51)/N51)</f>
        <v>0.12519388146014895</v>
      </c>
      <c r="D58" s="71"/>
      <c r="E58" s="96">
        <f>'[2]Sheet1'!$D$10</f>
        <v>9907725.9</v>
      </c>
      <c r="F58" s="70">
        <f>IF(AND(E58=0),"(+0%)",(E58-B58)/B58)</f>
        <v>0.016541699458644355</v>
      </c>
      <c r="G58" s="71"/>
      <c r="H58" s="96">
        <f>'[2]Sheet1'!$J$10</f>
        <v>0</v>
      </c>
      <c r="I58" s="70" t="str">
        <f>IF(AND(H58=0),"(+0%)",(H58-E58)/E58)</f>
        <v>(+0%)</v>
      </c>
      <c r="J58" s="71"/>
      <c r="K58" s="96">
        <f>'[2]Sheet1'!$P$10</f>
        <v>0</v>
      </c>
      <c r="L58" s="72" t="str">
        <f>IF(AND(K58=0),"(+0%)",(K58-H58)/H58)</f>
        <v>(+0%)</v>
      </c>
      <c r="M58" s="73"/>
      <c r="N58" s="69">
        <v>0</v>
      </c>
      <c r="O58" s="70" t="str">
        <f>IF(AND(N58=0),"(+0%)",(N58-K58)/K58)</f>
        <v>(+0%)</v>
      </c>
    </row>
    <row r="59" spans="1:15" ht="15">
      <c r="A59" s="9" t="s">
        <v>5</v>
      </c>
      <c r="B59" s="69">
        <f>'[1]Sheet1'!$Q$10</f>
        <v>2557937.6100000003</v>
      </c>
      <c r="C59" s="70">
        <f>IF(AND(B59=0),"(+0%)",(B59-N52)/N52)</f>
        <v>0.025940692844514873</v>
      </c>
      <c r="D59" s="71"/>
      <c r="E59" s="96">
        <f>'[2]Sheet1'!$E$10</f>
        <v>2465382.14</v>
      </c>
      <c r="F59" s="70">
        <f>IF(AND(E59=0),"(+0%)",(E59-B59)/B59)</f>
        <v>-0.03618363076494278</v>
      </c>
      <c r="G59" s="71"/>
      <c r="H59" s="96">
        <f>'[2]Sheet1'!$K$10</f>
        <v>0</v>
      </c>
      <c r="I59" s="70" t="str">
        <f>IF(AND(H59=0),"(+0%)",(H59-E59)/E59)</f>
        <v>(+0%)</v>
      </c>
      <c r="J59" s="71"/>
      <c r="K59" s="96">
        <f>'[2]Sheet1'!$Q$10</f>
        <v>0</v>
      </c>
      <c r="L59" s="72" t="str">
        <f>IF(AND(K59=0),"(+0%)",(K59-H59)/H59)</f>
        <v>(+0%)</v>
      </c>
      <c r="M59" s="73"/>
      <c r="N59" s="69">
        <v>0</v>
      </c>
      <c r="O59" s="70" t="str">
        <f>IF(AND(N59=0),"(+0%)",(N59-K59)/K59)</f>
        <v>(+0%)</v>
      </c>
    </row>
    <row r="60" spans="1:15" ht="15">
      <c r="A60" s="68" t="s">
        <v>6</v>
      </c>
      <c r="B60" s="74">
        <f>SUM(B56:B59)</f>
        <v>20281915.830000002</v>
      </c>
      <c r="C60" s="75">
        <f>IF((B60=0),"(+0%)",IF((B57=0),((B56-N49)/N49),IF((B58=0),((B56+B57)-(N49+N50))/(N49+N50),IF((B59=0),((B56+B57+B58)-(N49+N50+N51))/(N49+N50+N51),(B60-N53)/N53))))</f>
        <v>0.15187597052853663</v>
      </c>
      <c r="D60" s="76"/>
      <c r="E60" s="74">
        <f>SUM(E56:E59)</f>
        <v>20182495.39</v>
      </c>
      <c r="F60" s="75">
        <f>IF((E60=0),"(+0%)",IF((E57=0),((E56-B56)/B56),IF((E58=0),((E56+E57)-(B56+B57))/(B56+B57),IF((E59=0),((E56+E57+E58)-(B56+B57+B58))/(B56+B57+B58),(E60-B60)/B60))))</f>
        <v>-0.004901925480478702</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60 H60 K60 N60" formulaRange="1"/>
  </ignoredErrors>
</worksheet>
</file>

<file path=xl/worksheets/sheet4.xml><?xml version="1.0" encoding="utf-8"?>
<worksheet xmlns="http://schemas.openxmlformats.org/spreadsheetml/2006/main" xmlns:r="http://schemas.openxmlformats.org/officeDocument/2006/relationships">
  <sheetPr>
    <pageSetUpPr fitToPage="1"/>
  </sheetPr>
  <dimension ref="A1:P60"/>
  <sheetViews>
    <sheetView zoomScale="89" zoomScaleNormal="89" zoomScalePageLayoutView="0" workbookViewId="0" topLeftCell="A20">
      <selection activeCell="E16" sqref="E16"/>
    </sheetView>
  </sheetViews>
  <sheetFormatPr defaultColWidth="9.140625" defaultRowHeight="12.75"/>
  <cols>
    <col min="1" max="1" width="13.140625" style="9" customWidth="1"/>
    <col min="2" max="2" width="11.57421875" style="9" customWidth="1"/>
    <col min="3" max="3" width="8.8515625" style="9" customWidth="1"/>
    <col min="4" max="4" width="3.140625" style="9" customWidth="1"/>
    <col min="5" max="5" width="12.00390625" style="9" customWidth="1"/>
    <col min="6" max="6" width="9.7109375" style="9" customWidth="1"/>
    <col min="7" max="7" width="3.28125" style="9" customWidth="1"/>
    <col min="8" max="8" width="12.140625" style="9" customWidth="1"/>
    <col min="9" max="9" width="9.7109375" style="9" customWidth="1"/>
    <col min="10" max="10" width="3.28125" style="9" customWidth="1"/>
    <col min="11" max="11" width="11.57421875" style="2" customWidth="1"/>
    <col min="12" max="12" width="9.7109375" style="2" customWidth="1"/>
    <col min="13" max="13" width="3.28125" style="2" customWidth="1"/>
    <col min="14" max="14" width="12.140625" style="9" customWidth="1"/>
    <col min="15" max="15" width="10.28125" style="9" customWidth="1"/>
    <col min="16" max="16384" width="9.140625" style="2" customWidth="1"/>
  </cols>
  <sheetData>
    <row r="1" spans="1:15" s="32" customFormat="1" ht="18">
      <c r="A1" s="4" t="s">
        <v>8</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51" customHeight="1">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2:15" s="12" customFormat="1" ht="15.75">
      <c r="B6" s="101">
        <v>1987</v>
      </c>
      <c r="C6" s="101"/>
      <c r="D6" s="11"/>
      <c r="E6" s="10">
        <v>1988</v>
      </c>
      <c r="F6" s="10"/>
      <c r="G6" s="11"/>
      <c r="H6" s="10">
        <v>1989</v>
      </c>
      <c r="I6" s="10"/>
      <c r="J6" s="11"/>
      <c r="K6" s="10">
        <v>1990</v>
      </c>
      <c r="L6" s="10"/>
      <c r="M6" s="11"/>
      <c r="N6" s="10">
        <v>1991</v>
      </c>
      <c r="O6" s="10"/>
    </row>
    <row r="7" spans="1:15" s="6" customFormat="1" ht="15">
      <c r="A7" s="9" t="s">
        <v>2</v>
      </c>
      <c r="B7" s="13"/>
      <c r="C7" s="14"/>
      <c r="D7" s="9"/>
      <c r="E7" s="13">
        <v>22997</v>
      </c>
      <c r="F7" s="14"/>
      <c r="G7" s="9"/>
      <c r="H7" s="13">
        <v>20872.79</v>
      </c>
      <c r="I7" s="14">
        <v>-0.09236900465278076</v>
      </c>
      <c r="J7" s="9"/>
      <c r="K7" s="13">
        <v>23107</v>
      </c>
      <c r="L7" s="14">
        <v>0.10703935602284118</v>
      </c>
      <c r="M7" s="9"/>
      <c r="N7" s="13">
        <v>24938</v>
      </c>
      <c r="O7" s="14">
        <f>(N7-K7)/K7</f>
        <v>0.07924005712554637</v>
      </c>
    </row>
    <row r="8" spans="1:15" s="6" customFormat="1" ht="15">
      <c r="A8" s="9" t="s">
        <v>3</v>
      </c>
      <c r="B8" s="13"/>
      <c r="C8" s="14"/>
      <c r="D8" s="9"/>
      <c r="E8" s="13">
        <v>33208</v>
      </c>
      <c r="F8" s="14"/>
      <c r="G8" s="9"/>
      <c r="H8" s="13">
        <v>33922.69</v>
      </c>
      <c r="I8" s="14">
        <v>0.021521621296073306</v>
      </c>
      <c r="J8" s="9"/>
      <c r="K8" s="13">
        <v>38214</v>
      </c>
      <c r="L8" s="14">
        <v>0.12650264469002892</v>
      </c>
      <c r="M8" s="9"/>
      <c r="N8" s="13">
        <v>41369</v>
      </c>
      <c r="O8" s="14">
        <f>(N8-K8)/K8</f>
        <v>0.08256136494478464</v>
      </c>
    </row>
    <row r="9" spans="1:15" s="6" customFormat="1" ht="15">
      <c r="A9" s="9" t="s">
        <v>4</v>
      </c>
      <c r="B9" s="13">
        <v>40393</v>
      </c>
      <c r="C9" s="14"/>
      <c r="D9" s="9"/>
      <c r="E9" s="13">
        <v>41371.9</v>
      </c>
      <c r="F9" s="14">
        <v>0.024234397048993675</v>
      </c>
      <c r="G9" s="9"/>
      <c r="H9" s="13">
        <v>44912.229999999996</v>
      </c>
      <c r="I9" s="14">
        <v>0.08557329975176374</v>
      </c>
      <c r="J9" s="9"/>
      <c r="K9" s="13">
        <v>49161</v>
      </c>
      <c r="L9" s="14">
        <v>0.09460162632761732</v>
      </c>
      <c r="M9" s="9"/>
      <c r="N9" s="13">
        <v>56364</v>
      </c>
      <c r="O9" s="14">
        <f>(N9-K9)/K9</f>
        <v>0.14651858180264843</v>
      </c>
    </row>
    <row r="10" spans="1:15" s="6" customFormat="1" ht="15">
      <c r="A10" s="9" t="s">
        <v>5</v>
      </c>
      <c r="B10" s="13">
        <v>28777</v>
      </c>
      <c r="C10" s="14"/>
      <c r="D10" s="9"/>
      <c r="E10" s="13">
        <v>28126.62</v>
      </c>
      <c r="F10" s="14">
        <v>-0.022600688049483997</v>
      </c>
      <c r="G10" s="9"/>
      <c r="H10" s="13">
        <v>31211.29</v>
      </c>
      <c r="I10" s="14">
        <v>0.10967083851525715</v>
      </c>
      <c r="J10" s="9"/>
      <c r="K10" s="13">
        <v>32889</v>
      </c>
      <c r="L10" s="14">
        <v>0.05375330529433417</v>
      </c>
      <c r="M10" s="9"/>
      <c r="N10" s="13">
        <v>39212.770000000004</v>
      </c>
      <c r="O10" s="14">
        <f>(N10-K10)/K10</f>
        <v>0.19227614095898338</v>
      </c>
    </row>
    <row r="11" spans="1:15" s="6" customFormat="1" ht="15">
      <c r="A11" s="15" t="s">
        <v>6</v>
      </c>
      <c r="B11" s="16">
        <f>SUM(B9:B10)</f>
        <v>69170</v>
      </c>
      <c r="C11" s="17"/>
      <c r="D11" s="18"/>
      <c r="E11" s="16">
        <f>SUM(E7:E10)</f>
        <v>125703.51999999999</v>
      </c>
      <c r="F11" s="17">
        <f>(SUM(E9:E10)-B11)/B11</f>
        <v>0.004749457857452712</v>
      </c>
      <c r="G11" s="18"/>
      <c r="H11" s="16">
        <f>SUM(H7:H10)</f>
        <v>130919</v>
      </c>
      <c r="I11" s="19">
        <f>(H11-E11)/E11</f>
        <v>0.04149032580790109</v>
      </c>
      <c r="J11" s="20"/>
      <c r="K11" s="21">
        <f>SUM(K7:K10)</f>
        <v>143371</v>
      </c>
      <c r="L11" s="19">
        <f>(K11-H11)/H11</f>
        <v>0.09511224497590114</v>
      </c>
      <c r="M11" s="20"/>
      <c r="N11" s="21">
        <f>SUM(N7:N10)</f>
        <v>161883.77000000002</v>
      </c>
      <c r="O11" s="22">
        <f>(N11-K11)/K11</f>
        <v>0.12912492763529598</v>
      </c>
    </row>
    <row r="12" spans="1:15" s="6" customFormat="1" ht="15">
      <c r="A12" s="9"/>
      <c r="B12" s="9"/>
      <c r="C12" s="9"/>
      <c r="D12" s="9"/>
      <c r="E12" s="9"/>
      <c r="F12" s="9"/>
      <c r="G12" s="9"/>
      <c r="H12" s="9"/>
      <c r="I12" s="9"/>
      <c r="J12" s="9"/>
      <c r="K12" s="9"/>
      <c r="L12" s="9"/>
      <c r="M12" s="9"/>
      <c r="N12" s="23"/>
      <c r="O12" s="9"/>
    </row>
    <row r="13" spans="2:15" s="12" customFormat="1" ht="15.75">
      <c r="B13" s="101">
        <v>1992</v>
      </c>
      <c r="C13" s="101"/>
      <c r="D13" s="11"/>
      <c r="E13" s="86">
        <v>1993</v>
      </c>
      <c r="F13" s="86"/>
      <c r="G13" s="11"/>
      <c r="H13" s="86">
        <v>1994</v>
      </c>
      <c r="I13" s="86"/>
      <c r="J13" s="11"/>
      <c r="K13" s="86">
        <v>1995</v>
      </c>
      <c r="L13" s="86"/>
      <c r="M13" s="11"/>
      <c r="N13" s="86">
        <v>1996</v>
      </c>
      <c r="O13" s="10"/>
    </row>
    <row r="14" spans="1:15" s="1" customFormat="1" ht="15">
      <c r="A14" s="9" t="s">
        <v>2</v>
      </c>
      <c r="B14" s="13">
        <v>28424</v>
      </c>
      <c r="C14" s="14">
        <v>0.13978667094394098</v>
      </c>
      <c r="D14" s="9"/>
      <c r="E14" s="13">
        <v>27258.299999999996</v>
      </c>
      <c r="F14" s="14">
        <v>-0.041011117365606684</v>
      </c>
      <c r="G14" s="9"/>
      <c r="H14" s="13">
        <v>27223.82</v>
      </c>
      <c r="I14" s="14">
        <v>-0.0012649358177140883</v>
      </c>
      <c r="J14" s="9"/>
      <c r="K14" s="13">
        <v>28221.48</v>
      </c>
      <c r="L14" s="14">
        <v>0.036646583763777454</v>
      </c>
      <c r="M14" s="9"/>
      <c r="N14" s="13">
        <v>31042</v>
      </c>
      <c r="O14" s="27">
        <f>IF(AND(N14=0),"(+0%)",(N14-K14)/K14)</f>
        <v>0.09994231344351892</v>
      </c>
    </row>
    <row r="15" spans="1:15" s="1" customFormat="1" ht="15">
      <c r="A15" s="9" t="s">
        <v>3</v>
      </c>
      <c r="B15" s="13">
        <v>44944</v>
      </c>
      <c r="C15" s="14">
        <v>0.08641736566027702</v>
      </c>
      <c r="D15" s="9"/>
      <c r="E15" s="13">
        <v>45024.09</v>
      </c>
      <c r="F15" s="14">
        <v>0.0017819953720184343</v>
      </c>
      <c r="G15" s="9"/>
      <c r="H15" s="13">
        <v>45900.380000000005</v>
      </c>
      <c r="I15" s="14">
        <v>0.01946269208328271</v>
      </c>
      <c r="J15" s="9"/>
      <c r="K15" s="13">
        <v>46736.51</v>
      </c>
      <c r="L15" s="14">
        <v>0.01821618905987265</v>
      </c>
      <c r="M15" s="9"/>
      <c r="N15" s="13">
        <v>50878.619999999995</v>
      </c>
      <c r="O15" s="27">
        <f>IF(AND(N15=0),"(+0%)",(N15-K15)/K15)</f>
        <v>0.08862685724714989</v>
      </c>
    </row>
    <row r="16" spans="1:15" s="1" customFormat="1" ht="15">
      <c r="A16" s="9" t="s">
        <v>4</v>
      </c>
      <c r="B16" s="13">
        <v>55892</v>
      </c>
      <c r="C16" s="14">
        <v>-0.008374139521680505</v>
      </c>
      <c r="D16" s="9"/>
      <c r="E16" s="13">
        <v>60707.61000000001</v>
      </c>
      <c r="F16" s="14">
        <v>0.08615919988549359</v>
      </c>
      <c r="G16" s="9"/>
      <c r="H16" s="13">
        <v>61985.45</v>
      </c>
      <c r="I16" s="14">
        <v>0.021049090880039405</v>
      </c>
      <c r="J16" s="9"/>
      <c r="K16" s="13">
        <v>62771.869999999995</v>
      </c>
      <c r="L16" s="14">
        <v>0.012687170940922398</v>
      </c>
      <c r="M16" s="9"/>
      <c r="N16" s="13">
        <v>64664.15</v>
      </c>
      <c r="O16" s="27">
        <f>IF(AND(N16=0),"(+0%)",(N16-K16)/K16)</f>
        <v>0.030145350138525526</v>
      </c>
    </row>
    <row r="17" spans="1:15" s="1" customFormat="1" ht="15">
      <c r="A17" s="9" t="s">
        <v>5</v>
      </c>
      <c r="B17" s="13">
        <v>37525.323300000004</v>
      </c>
      <c r="C17" s="14">
        <v>-0.04303309100581265</v>
      </c>
      <c r="D17" s="9"/>
      <c r="E17" s="13">
        <v>44189.59</v>
      </c>
      <c r="F17" s="14">
        <v>0.17759385166976008</v>
      </c>
      <c r="G17" s="9"/>
      <c r="H17" s="13">
        <v>45612.07</v>
      </c>
      <c r="I17" s="14">
        <v>0.03219038692144469</v>
      </c>
      <c r="J17" s="9"/>
      <c r="K17" s="13">
        <v>49782.6</v>
      </c>
      <c r="L17" s="27">
        <v>0.09143478908104805</v>
      </c>
      <c r="M17" s="9"/>
      <c r="N17" s="13">
        <v>47515.53999999999</v>
      </c>
      <c r="O17" s="27">
        <f>IF(AND(N17=0),"(+0%)",(N17-K17)/K17)</f>
        <v>-0.04553920446099651</v>
      </c>
    </row>
    <row r="18" spans="1:15" s="1" customFormat="1" ht="15">
      <c r="A18" s="15" t="s">
        <v>6</v>
      </c>
      <c r="B18" s="16">
        <f>SUM(B14:B17)</f>
        <v>166785.3233</v>
      </c>
      <c r="C18" s="17">
        <f>(B18-N11)/N11</f>
        <v>0.03027822554416647</v>
      </c>
      <c r="D18" s="18"/>
      <c r="E18" s="16">
        <f>SUM(E14:E17)</f>
        <v>177179.59</v>
      </c>
      <c r="F18" s="17">
        <f>(E18-B18)/B18</f>
        <v>0.06232123123509878</v>
      </c>
      <c r="G18" s="18"/>
      <c r="H18" s="16">
        <f>SUM(H14:H17)</f>
        <v>180721.72000000003</v>
      </c>
      <c r="I18" s="17">
        <f>(H18-E18)/E18</f>
        <v>0.01999174961404998</v>
      </c>
      <c r="J18" s="18"/>
      <c r="K18" s="3">
        <f>SUM(K14:K17)</f>
        <v>187512.46</v>
      </c>
      <c r="L18" s="29">
        <f>IF(AND(K18=0),"(+0%)",(K18-H18)/H18)</f>
        <v>0.03757567159055348</v>
      </c>
      <c r="M18" s="18"/>
      <c r="N18" s="16">
        <f>SUM(N14:N17)</f>
        <v>194100.31</v>
      </c>
      <c r="O18" s="34">
        <f>IF((N18=0),"(+0%)",IF((N15=0),((N14-K14)/K14),IF((N16=0),((N14+N15)-(K14+K15))/(K14+K15),IF((N17=0),((N14+N15+N16)-(K14+K15+K16))/(K14+K15+K16),(N18-K18)/K18))))</f>
        <v>0.03513286530399103</v>
      </c>
    </row>
    <row r="19" spans="1:15" s="6" customFormat="1" ht="15">
      <c r="A19" s="9"/>
      <c r="B19" s="9"/>
      <c r="C19" s="9"/>
      <c r="D19" s="9"/>
      <c r="E19" s="9"/>
      <c r="F19" s="9"/>
      <c r="G19" s="9"/>
      <c r="H19" s="9"/>
      <c r="I19" s="9"/>
      <c r="J19" s="9"/>
      <c r="K19" s="9"/>
      <c r="L19" s="9"/>
      <c r="M19" s="9"/>
      <c r="N19" s="9"/>
      <c r="O19" s="9"/>
    </row>
    <row r="20" spans="2:15" s="12" customFormat="1" ht="15.75">
      <c r="B20" s="101">
        <v>1997</v>
      </c>
      <c r="C20" s="101"/>
      <c r="D20" s="11"/>
      <c r="E20" s="86">
        <v>1998</v>
      </c>
      <c r="F20" s="86"/>
      <c r="G20" s="11"/>
      <c r="H20" s="86">
        <v>1999</v>
      </c>
      <c r="I20" s="86"/>
      <c r="J20" s="11"/>
      <c r="K20" s="86">
        <v>2000</v>
      </c>
      <c r="L20" s="86"/>
      <c r="M20" s="11"/>
      <c r="N20" s="86">
        <v>2001</v>
      </c>
      <c r="O20" s="10"/>
    </row>
    <row r="21" spans="1:15" s="6" customFormat="1" ht="15">
      <c r="A21" s="9" t="s">
        <v>2</v>
      </c>
      <c r="B21" s="13">
        <v>33423.82</v>
      </c>
      <c r="C21" s="27">
        <v>0.07672894787706977</v>
      </c>
      <c r="D21" s="9"/>
      <c r="E21" s="13">
        <v>31451</v>
      </c>
      <c r="F21" s="27">
        <v>-0.05902437243857823</v>
      </c>
      <c r="G21" s="9"/>
      <c r="H21" s="13">
        <v>26027</v>
      </c>
      <c r="I21" s="27">
        <v>-0.17245874534990938</v>
      </c>
      <c r="J21" s="9"/>
      <c r="K21" s="13">
        <v>31257.25</v>
      </c>
      <c r="L21" s="27">
        <v>0.200954777730818</v>
      </c>
      <c r="M21" s="9"/>
      <c r="N21" s="13">
        <v>33806.46</v>
      </c>
      <c r="O21" s="27">
        <f>IF(AND(N21=0),"(+0%)",(N21-K21)/K21)</f>
        <v>0.0815557990546193</v>
      </c>
    </row>
    <row r="22" spans="1:15" s="6" customFormat="1" ht="15">
      <c r="A22" s="9" t="s">
        <v>3</v>
      </c>
      <c r="B22" s="13">
        <v>53678.32</v>
      </c>
      <c r="C22" s="27">
        <v>0.0550270427932205</v>
      </c>
      <c r="D22" s="9"/>
      <c r="E22" s="13">
        <v>50647</v>
      </c>
      <c r="F22" s="27">
        <v>-0.056471961119498516</v>
      </c>
      <c r="G22" s="9"/>
      <c r="H22" s="13">
        <v>46446</v>
      </c>
      <c r="I22" s="27">
        <v>-0.08294667008904773</v>
      </c>
      <c r="J22" s="9"/>
      <c r="K22" s="13">
        <v>51299.020000000004</v>
      </c>
      <c r="L22" s="27">
        <v>0.10448736166731266</v>
      </c>
      <c r="M22" s="9"/>
      <c r="N22" s="13">
        <v>48561.04</v>
      </c>
      <c r="O22" s="27">
        <f>IF(AND(N22=0),"(+0%)",(N22-K22)/K22)</f>
        <v>-0.0533729494247649</v>
      </c>
    </row>
    <row r="23" spans="1:15" s="6" customFormat="1" ht="15">
      <c r="A23" s="9" t="s">
        <v>4</v>
      </c>
      <c r="B23" s="13">
        <v>72216</v>
      </c>
      <c r="C23" s="27">
        <v>0.11678573057869002</v>
      </c>
      <c r="D23" s="9"/>
      <c r="E23" s="13">
        <v>68660</v>
      </c>
      <c r="F23" s="27">
        <v>-0.049241165392710756</v>
      </c>
      <c r="G23" s="9"/>
      <c r="H23" s="13">
        <v>65891</v>
      </c>
      <c r="I23" s="27">
        <v>-0.04032915817069618</v>
      </c>
      <c r="J23" s="9"/>
      <c r="K23" s="13">
        <v>70847.92</v>
      </c>
      <c r="L23" s="27">
        <v>0.07522909046759038</v>
      </c>
      <c r="M23" s="9"/>
      <c r="N23" s="13">
        <v>68477.25</v>
      </c>
      <c r="O23" s="27">
        <f>IF(AND(N23=0),"(+0%)",(N23-K23)/K23)</f>
        <v>-0.03346139166823808</v>
      </c>
    </row>
    <row r="24" spans="1:15" s="6" customFormat="1" ht="15">
      <c r="A24" s="9" t="s">
        <v>5</v>
      </c>
      <c r="B24" s="13">
        <v>47315.15</v>
      </c>
      <c r="C24" s="27">
        <v>-0.004217357100434767</v>
      </c>
      <c r="D24" s="9"/>
      <c r="E24" s="13">
        <v>45044</v>
      </c>
      <c r="F24" s="27">
        <v>-0.04800048187525563</v>
      </c>
      <c r="G24" s="9"/>
      <c r="H24" s="13">
        <v>45018.7</v>
      </c>
      <c r="I24" s="27">
        <v>-0.0005616730308143795</v>
      </c>
      <c r="J24" s="9"/>
      <c r="K24" s="13">
        <v>48718.56</v>
      </c>
      <c r="L24" s="27">
        <v>0.08218495869494234</v>
      </c>
      <c r="M24" s="9"/>
      <c r="N24" s="13">
        <v>50718.5</v>
      </c>
      <c r="O24" s="27">
        <f>IF(AND(N24=0),"(+0%)",(N24-K24)/K24)</f>
        <v>0.04105088491942296</v>
      </c>
    </row>
    <row r="25" spans="1:15" s="6" customFormat="1" ht="15">
      <c r="A25" s="15" t="s">
        <v>6</v>
      </c>
      <c r="B25" s="16">
        <f>SUM(B21:B24)</f>
        <v>206633.29</v>
      </c>
      <c r="C25" s="29">
        <f>IF((B25=0),"(+0%)",IF((B22=0),((B21-N14)/N14),IF((B23=0),((B21+B22)-(N14+N15))/(N14+N15),IF((B24=0),((B21+B22+B23)-(N14+N15+N16))/(N14+N15+N16),(B25-N18)/N18))))</f>
        <v>0.0645696032118651</v>
      </c>
      <c r="D25" s="18"/>
      <c r="E25" s="16">
        <f>SUM(E21:E24)</f>
        <v>195802</v>
      </c>
      <c r="F25" s="29">
        <f>IF((E25=0),"(+0%)",IF((E22=0),((E21-B21)/B21),IF((E23=0),((E21+E22)-(B21+B22))/(B21+B22),IF((E24=0),((E21+E22+E23)-(B21+B22+B23))/(B21+B22+B23),(E25-B25)/B25))))</f>
        <v>-0.05241793323815348</v>
      </c>
      <c r="G25" s="18"/>
      <c r="H25" s="16">
        <f>SUM(H21:H24)</f>
        <v>183382.7</v>
      </c>
      <c r="I25" s="29">
        <f>IF((H25=0),"(+0%)",IF((H22=0),((H21-E21)/E21),IF((H23=0),((H21+H22)-(E21+E22))/(E21+E22),IF((H24=0),((H21+H22+H23)-(E21+E22+E23))/(E21+E22+E23),(H25-E25)/E25))))</f>
        <v>-0.06342785058375291</v>
      </c>
      <c r="J25" s="18"/>
      <c r="K25" s="16">
        <f>SUM(K21:K24)</f>
        <v>202122.75</v>
      </c>
      <c r="L25" s="29">
        <f>IF((K25=0),"(+0%)",IF((K22=0),((K21-H21)/H21),IF((K23=0),((K21+K22)-(H21+H22))/(H21+H22),IF((K24=0),((K21+K22+K23)-(H21+H22+H23))/(H21+H22+H23),(K25-H25)/H25))))</f>
        <v>0.10219093731306163</v>
      </c>
      <c r="M25" s="18"/>
      <c r="N25" s="16">
        <f>SUM(N21:N24)</f>
        <v>201563.25</v>
      </c>
      <c r="O25" s="34">
        <f>IF((N25=0),"(+0%)",IF((N22=0),((N21-K21)/K21),IF((N23=0),((N21+N22)-(K21+K22))/(K21+K22),IF((N24=0),((N21+N22+N23)-(K21+K22+K23))/(K21+K22+K23),(N25-K25)/K25))))</f>
        <v>-0.00276811986775363</v>
      </c>
    </row>
    <row r="26" spans="1:15" s="1" customFormat="1" ht="15">
      <c r="A26" s="9"/>
      <c r="B26" s="9"/>
      <c r="C26" s="9"/>
      <c r="D26" s="9"/>
      <c r="E26" s="9"/>
      <c r="F26" s="9"/>
      <c r="G26" s="9"/>
      <c r="H26" s="9"/>
      <c r="I26" s="9"/>
      <c r="J26" s="9"/>
      <c r="K26" s="2"/>
      <c r="L26" s="2"/>
      <c r="M26" s="2"/>
      <c r="N26" s="9"/>
      <c r="O26" s="9"/>
    </row>
    <row r="27" spans="2:15" s="12" customFormat="1" ht="15.75">
      <c r="B27" s="101">
        <v>2002</v>
      </c>
      <c r="C27" s="101"/>
      <c r="D27" s="11"/>
      <c r="E27" s="86">
        <v>2003</v>
      </c>
      <c r="F27" s="86"/>
      <c r="G27" s="11"/>
      <c r="H27" s="86">
        <v>2004</v>
      </c>
      <c r="I27" s="86"/>
      <c r="J27" s="11"/>
      <c r="K27" s="86">
        <v>2005</v>
      </c>
      <c r="L27" s="86"/>
      <c r="M27" s="11"/>
      <c r="N27" s="86">
        <v>2006</v>
      </c>
      <c r="O27" s="10"/>
    </row>
    <row r="28" spans="1:15" s="6" customFormat="1" ht="15">
      <c r="A28" s="9" t="s">
        <v>2</v>
      </c>
      <c r="B28" s="13">
        <v>33145.04</v>
      </c>
      <c r="C28" s="27">
        <v>-0.019564899726265284</v>
      </c>
      <c r="D28" s="9"/>
      <c r="E28" s="13">
        <v>38933.81</v>
      </c>
      <c r="F28" s="27">
        <v>0.17464966100508542</v>
      </c>
      <c r="G28" s="9"/>
      <c r="H28" s="13">
        <v>38879.58</v>
      </c>
      <c r="I28" s="27">
        <v>-0.001392876782416001</v>
      </c>
      <c r="J28" s="9"/>
      <c r="K28" s="13">
        <v>42675.7</v>
      </c>
      <c r="L28" s="27">
        <v>0.0976378860059701</v>
      </c>
      <c r="M28" s="9"/>
      <c r="N28" s="13">
        <v>48544.130000000005</v>
      </c>
      <c r="O28" s="27">
        <f>IF(AND(N28=0),"(+0%)",(N28-K28)/K28)</f>
        <v>0.1375122142108977</v>
      </c>
    </row>
    <row r="29" spans="1:15" s="6" customFormat="1" ht="15">
      <c r="A29" s="9" t="s">
        <v>3</v>
      </c>
      <c r="B29" s="13">
        <v>55067.3</v>
      </c>
      <c r="C29" s="27">
        <v>0.1339810679507688</v>
      </c>
      <c r="D29" s="9"/>
      <c r="E29" s="13">
        <v>63306.51000000001</v>
      </c>
      <c r="F29" s="27">
        <v>0.14962073680750657</v>
      </c>
      <c r="G29" s="9"/>
      <c r="H29" s="13">
        <v>64085.05</v>
      </c>
      <c r="I29" s="27">
        <v>0.012297945345589157</v>
      </c>
      <c r="J29" s="9"/>
      <c r="K29" s="13">
        <v>66274.7</v>
      </c>
      <c r="L29" s="27">
        <v>0.03416787534690219</v>
      </c>
      <c r="M29" s="9"/>
      <c r="N29" s="13">
        <v>71573.92</v>
      </c>
      <c r="O29" s="27">
        <f>IF(AND(N29=0),"(+0%)",(N29-K29)/K29)</f>
        <v>0.07995841550395552</v>
      </c>
    </row>
    <row r="30" spans="1:15" s="6" customFormat="1" ht="15">
      <c r="A30" s="9" t="s">
        <v>4</v>
      </c>
      <c r="B30" s="13">
        <v>73277.89</v>
      </c>
      <c r="C30" s="27">
        <v>0.07010561901945536</v>
      </c>
      <c r="D30" s="9"/>
      <c r="E30" s="13">
        <v>80017.31</v>
      </c>
      <c r="F30" s="27">
        <v>0.09197071585985893</v>
      </c>
      <c r="G30" s="9"/>
      <c r="H30" s="13">
        <v>85534.05</v>
      </c>
      <c r="I30" s="27">
        <v>0.06894433217012676</v>
      </c>
      <c r="J30" s="9"/>
      <c r="K30" s="13">
        <v>92490.90999999999</v>
      </c>
      <c r="L30" s="27">
        <v>0.08133439256062334</v>
      </c>
      <c r="M30" s="9"/>
      <c r="N30" s="13">
        <v>91779.15000000001</v>
      </c>
      <c r="O30" s="27">
        <f>IF(AND(N30=0),"(+0%)",(N30-K30)/K30)</f>
        <v>-0.007695458937532135</v>
      </c>
    </row>
    <row r="31" spans="1:15" s="6" customFormat="1" ht="15">
      <c r="A31" s="9" t="s">
        <v>5</v>
      </c>
      <c r="B31" s="13">
        <v>54694.92</v>
      </c>
      <c r="C31" s="27">
        <v>0.07840176661376023</v>
      </c>
      <c r="D31" s="9"/>
      <c r="E31" s="13">
        <v>60235.14000000001</v>
      </c>
      <c r="F31" s="27">
        <v>0.10129313654723343</v>
      </c>
      <c r="G31" s="9"/>
      <c r="H31" s="13">
        <v>63409.509999999995</v>
      </c>
      <c r="I31" s="27">
        <v>0.052699636790086116</v>
      </c>
      <c r="J31" s="9"/>
      <c r="K31" s="13">
        <v>69435.09</v>
      </c>
      <c r="L31" s="27">
        <v>0.09502644004030314</v>
      </c>
      <c r="M31" s="9"/>
      <c r="N31" s="13">
        <v>70774.79000000001</v>
      </c>
      <c r="O31" s="27">
        <f>IF(AND(N31=0),"(+0%)",(N31-K31)/K31)</f>
        <v>0.019294279016560816</v>
      </c>
    </row>
    <row r="32" spans="1:15" s="6" customFormat="1" ht="15">
      <c r="A32" s="15" t="s">
        <v>6</v>
      </c>
      <c r="B32" s="16">
        <f>SUM(B28:B31)</f>
        <v>216185.14999999997</v>
      </c>
      <c r="C32" s="29">
        <f>IF((B32=0),"(+0%)",IF((B29=0),((B28-N21)/N21),IF((B30=0),((B28+B29)-(N21+N22))/(N21+N22),IF((B31=0),((B28+B29+B30)-(N21+N22+N23))/(N21+N22+N23),(B32-N25)/N25))))</f>
        <v>0.07254248976437899</v>
      </c>
      <c r="D32" s="18"/>
      <c r="E32" s="16">
        <f>SUM(E28:E31)</f>
        <v>242492.77000000002</v>
      </c>
      <c r="F32" s="29">
        <f>IF((E32=0),"(+0%)",IF((E29=0),((E28-B28)/B28),IF((E30=0),((E28+E29)-(B28+B29))/(B28+B29),IF((E31=0),((E28+E29+E30)-(B28+B29+B30))/(B28+B29+B30),(E32-B32)/B32))))</f>
        <v>0.12169022710394335</v>
      </c>
      <c r="G32" s="18"/>
      <c r="H32" s="16">
        <f>SUM(H28:H31)</f>
        <v>251908.19</v>
      </c>
      <c r="I32" s="29">
        <f>IF((H32=0),"(+0%)",IF((H29=0),((H28-E28)/E28),IF((H30=0),((H28+H29)-(E28+E29))/(E28+E29),IF((H31=0),((H28+H29+H30)-(E28+E29+E30))/(E28+E29+E30),(H32-E32)/E32))))</f>
        <v>0.03882763185063201</v>
      </c>
      <c r="J32" s="18"/>
      <c r="K32" s="16">
        <f>SUM(K28:K31)</f>
        <v>270876.4</v>
      </c>
      <c r="L32" s="29">
        <f>IF((K32=0),"(+0%)",IF((K29=0),((K28-H28)/H28),IF((K30=0),((K28+K29)-(H28+H29))/(H28+H29),IF((K31=0),((K28+K29+K30)-(H28+H29+H30))/(H28+H29+H30),(K32-H32)/H32))))</f>
        <v>0.07529810761611212</v>
      </c>
      <c r="M32" s="18"/>
      <c r="N32" s="16">
        <f>SUM(N28:N31)</f>
        <v>282671.99</v>
      </c>
      <c r="O32" s="34">
        <f>IF((N32=0),"(+0%)",IF((N29=0),((N28-K28)/K28),IF((N30=0),((N28+N29)-(K28+K29))/(K28+K29),IF((N31=0),((N28+N29+N30)-(K28+K29+K30))/(K28+K29+K30),(N32-K32)/K32))))</f>
        <v>0.04354602320467921</v>
      </c>
    </row>
    <row r="33" spans="1:15" s="1" customFormat="1" ht="15">
      <c r="A33" s="9"/>
      <c r="B33" s="9"/>
      <c r="C33" s="9"/>
      <c r="D33" s="9"/>
      <c r="E33" s="9"/>
      <c r="F33" s="9"/>
      <c r="G33" s="9"/>
      <c r="H33" s="9"/>
      <c r="I33" s="9"/>
      <c r="J33" s="9"/>
      <c r="K33" s="2"/>
      <c r="L33" s="2"/>
      <c r="M33" s="2"/>
      <c r="N33" s="9"/>
      <c r="O33" s="9"/>
    </row>
    <row r="34" spans="1:15" s="1" customFormat="1" ht="15.75">
      <c r="A34" s="9"/>
      <c r="B34" s="86">
        <v>2007</v>
      </c>
      <c r="C34" s="86"/>
      <c r="D34" s="11"/>
      <c r="E34" s="86">
        <v>2008</v>
      </c>
      <c r="F34" s="86"/>
      <c r="G34" s="11"/>
      <c r="H34" s="86">
        <v>2009</v>
      </c>
      <c r="I34" s="86"/>
      <c r="J34" s="11"/>
      <c r="K34" s="86">
        <v>2010</v>
      </c>
      <c r="L34" s="86"/>
      <c r="M34" s="11"/>
      <c r="N34" s="86">
        <v>2011</v>
      </c>
      <c r="O34" s="10"/>
    </row>
    <row r="35" spans="1:15" s="1" customFormat="1" ht="15">
      <c r="A35" s="9" t="s">
        <v>2</v>
      </c>
      <c r="B35" s="13">
        <v>49063.79</v>
      </c>
      <c r="C35" s="27">
        <v>0.010704898820928425</v>
      </c>
      <c r="D35" s="9"/>
      <c r="E35" s="13">
        <v>56591.32000000001</v>
      </c>
      <c r="F35" s="27">
        <v>0.15342332909871018</v>
      </c>
      <c r="G35" s="9"/>
      <c r="H35" s="13">
        <v>62113.79</v>
      </c>
      <c r="I35" s="27">
        <v>0.09758510669127338</v>
      </c>
      <c r="J35" s="9"/>
      <c r="K35" s="13">
        <v>63770.27</v>
      </c>
      <c r="L35" s="27">
        <v>0.026668474102127658</v>
      </c>
      <c r="M35" s="2"/>
      <c r="N35" s="13">
        <v>81628.01999999999</v>
      </c>
      <c r="O35" s="27">
        <f>IF(AND(N35=0),"(+0%)",(N35-K35)/K35)</f>
        <v>0.2800325292648125</v>
      </c>
    </row>
    <row r="36" spans="1:15" s="1" customFormat="1" ht="15">
      <c r="A36" s="9" t="s">
        <v>3</v>
      </c>
      <c r="B36" s="13">
        <v>79807.09</v>
      </c>
      <c r="C36" s="27">
        <v>0.11503030712863008</v>
      </c>
      <c r="D36" s="9"/>
      <c r="E36" s="13">
        <v>81170.94</v>
      </c>
      <c r="F36" s="27">
        <v>0.017089333792273415</v>
      </c>
      <c r="G36" s="9"/>
      <c r="H36" s="13">
        <v>82025.55</v>
      </c>
      <c r="I36" s="27">
        <v>0.010528521660584447</v>
      </c>
      <c r="J36" s="9"/>
      <c r="K36" s="13">
        <v>99656.84</v>
      </c>
      <c r="L36" s="27">
        <v>0.21494875682028336</v>
      </c>
      <c r="M36" s="2"/>
      <c r="N36" s="13">
        <v>108426.2</v>
      </c>
      <c r="O36" s="27">
        <f>IF(AND(N36=0),"(+0%)",(N36-K36)/K36)</f>
        <v>0.08799556558285414</v>
      </c>
    </row>
    <row r="37" spans="1:15" s="1" customFormat="1" ht="15">
      <c r="A37" s="9" t="s">
        <v>4</v>
      </c>
      <c r="B37" s="13">
        <v>92964.03</v>
      </c>
      <c r="C37" s="27">
        <v>0.012910121743337022</v>
      </c>
      <c r="D37" s="9"/>
      <c r="E37" s="13">
        <v>104134.91</v>
      </c>
      <c r="F37" s="27">
        <v>0.12016346537472616</v>
      </c>
      <c r="G37" s="9"/>
      <c r="H37" s="13">
        <v>105295.87000000001</v>
      </c>
      <c r="I37" s="27">
        <v>0.011148614811305895</v>
      </c>
      <c r="J37" s="9"/>
      <c r="K37" s="13">
        <v>129810.66</v>
      </c>
      <c r="L37" s="27">
        <v>0.23281815326660002</v>
      </c>
      <c r="M37" s="2"/>
      <c r="N37" s="13">
        <v>142892.37</v>
      </c>
      <c r="O37" s="27">
        <f>IF(AND(N37=0),"(+0%)",(N37-K37)/K37)</f>
        <v>0.10077531383015842</v>
      </c>
    </row>
    <row r="38" spans="1:15" s="1" customFormat="1" ht="15">
      <c r="A38" s="9" t="s">
        <v>5</v>
      </c>
      <c r="B38" s="13">
        <v>75663.56</v>
      </c>
      <c r="C38" s="27">
        <v>0.06907501950906515</v>
      </c>
      <c r="D38" s="9"/>
      <c r="E38" s="13">
        <v>84648.32999999999</v>
      </c>
      <c r="F38" s="27">
        <v>0.11874632914443875</v>
      </c>
      <c r="G38" s="9"/>
      <c r="H38" s="13">
        <v>83256.51000000001</v>
      </c>
      <c r="I38" s="27">
        <v>-0.0164423799028283</v>
      </c>
      <c r="J38" s="9"/>
      <c r="K38" s="13">
        <v>102163.45</v>
      </c>
      <c r="L38" s="27">
        <v>0.22709263215573156</v>
      </c>
      <c r="M38" s="2"/>
      <c r="N38" s="13">
        <v>118305.59000000001</v>
      </c>
      <c r="O38" s="27">
        <f>IF(AND(N38=0),"(+0%)",(N38-K38)/K38)</f>
        <v>0.1580030823156424</v>
      </c>
    </row>
    <row r="39" spans="1:15" s="1" customFormat="1" ht="15">
      <c r="A39" s="15" t="s">
        <v>6</v>
      </c>
      <c r="B39" s="16">
        <f>SUM(B35:B38)</f>
        <v>297498.47</v>
      </c>
      <c r="C39" s="29">
        <f>IF((B39=0),"(+0%)",IF((B36=0),((B35-N28)/N28),IF((B37=0),((B35+B36)-(N28+N29))/(N28+N29),IF((B38=0),((B35+B36+B37)-(N28+N29+N30))/(N28+N29+N30),(B39-N32)/N32))))</f>
        <v>0.05245118202196115</v>
      </c>
      <c r="D39" s="18"/>
      <c r="E39" s="16">
        <f>SUM(E35:E38)</f>
        <v>326545.5</v>
      </c>
      <c r="F39" s="29">
        <f>IF((E39=0),"(+0%)",IF((E36=0),((E35-B35)/B35),IF((E37=0),((E35+E36)-(B35+B36))/(B35+B36),IF((E38=0),((E35+E36+E37)-(B35+B36+B37))/(B35+B36+B37),(E39-B39)/B39))))</f>
        <v>0.09763757776636643</v>
      </c>
      <c r="G39" s="18"/>
      <c r="H39" s="16">
        <f>SUM(H35:H38)</f>
        <v>332691.72000000003</v>
      </c>
      <c r="I39" s="29">
        <f>IF((H39=0),"(+0%)",IF((H36=0),((H35-E35)/E35),IF((H37=0),((H35+H36)-(E35+E36))/(E35+E36),IF((H38=0),((H35+H36+H37)-(E35+E36+E37))/(E35+E36+E37),(H39-E39)/E39))))</f>
        <v>0.01882194058714645</v>
      </c>
      <c r="J39" s="18"/>
      <c r="K39" s="16">
        <f>SUM(K35:K38)</f>
        <v>395401.22000000003</v>
      </c>
      <c r="L39" s="29">
        <f>IF((K39=0),"(+0%)",IF((K36=0),((K35-H35)/H35),IF((K37=0),((K35+K36)-(H35+H36))/(H35+H36),IF((K38=0),((K35+K36+K37)-(H35+H36+H37))/(H35+H36+H37),(K39-H39)/H39))))</f>
        <v>0.18849131562396562</v>
      </c>
      <c r="M39" s="18"/>
      <c r="N39" s="16">
        <f>SUM(N35:N38)</f>
        <v>451252.18</v>
      </c>
      <c r="O39" s="34">
        <f>IF((N39=0),"(+0%)",IF((N36=0),((N35-K35)/K35),IF((N37=0),((N35+N36)-(K35+K36))/(K35+K36),IF((N38=0),((N35+N36+N37)-(K35+K36+K37))/(K35+K36+K37),(N39-K39)/K39))))</f>
        <v>0.14125135982129736</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101962.03</v>
      </c>
      <c r="C42" s="27">
        <v>0.24910576049743718</v>
      </c>
      <c r="D42" s="9"/>
      <c r="E42" s="13">
        <v>182302.56</v>
      </c>
      <c r="F42" s="27">
        <v>0.7879455715034313</v>
      </c>
      <c r="G42" s="9"/>
      <c r="H42" s="13">
        <v>141157.33000000002</v>
      </c>
      <c r="I42" s="27">
        <v>-0.22569748883394716</v>
      </c>
      <c r="J42" s="9"/>
      <c r="K42" s="13">
        <v>134608.38</v>
      </c>
      <c r="L42" s="27">
        <v>-0.04639468598619718</v>
      </c>
      <c r="M42" s="9"/>
      <c r="N42" s="13">
        <v>90399.06</v>
      </c>
      <c r="O42" s="27">
        <v>-0.3284291810064129</v>
      </c>
    </row>
    <row r="43" spans="1:15" s="6" customFormat="1" ht="15">
      <c r="A43" s="9" t="s">
        <v>3</v>
      </c>
      <c r="B43" s="13">
        <v>168618.40999999997</v>
      </c>
      <c r="C43" s="27">
        <v>0.5551445130420505</v>
      </c>
      <c r="D43" s="9"/>
      <c r="E43" s="13">
        <v>191825.66999999995</v>
      </c>
      <c r="F43" s="27">
        <v>0.13763182798367024</v>
      </c>
      <c r="G43" s="9"/>
      <c r="H43" s="13">
        <v>204469.47999999998</v>
      </c>
      <c r="I43" s="27">
        <v>0.06591302404938833</v>
      </c>
      <c r="J43" s="9"/>
      <c r="K43" s="13">
        <v>181743.83</v>
      </c>
      <c r="L43" s="27">
        <v>-0.11114446028815643</v>
      </c>
      <c r="M43" s="9"/>
      <c r="N43" s="13">
        <v>134716.22999999998</v>
      </c>
      <c r="O43" s="27">
        <v>-0.2587576150453086</v>
      </c>
    </row>
    <row r="44" spans="1:15" s="6" customFormat="1" ht="15">
      <c r="A44" s="9" t="s">
        <v>4</v>
      </c>
      <c r="B44" s="13">
        <v>244765.62</v>
      </c>
      <c r="C44" s="27">
        <v>0.7129369468782694</v>
      </c>
      <c r="D44" s="9"/>
      <c r="E44" s="13">
        <v>237418.7</v>
      </c>
      <c r="F44" s="27">
        <v>-0.03001614360709639</v>
      </c>
      <c r="G44" s="9"/>
      <c r="H44" s="13">
        <v>261946.79999999996</v>
      </c>
      <c r="I44" s="27">
        <v>0.10331157570991648</v>
      </c>
      <c r="J44" s="9"/>
      <c r="K44" s="13">
        <v>210123.02000000002</v>
      </c>
      <c r="L44" s="27">
        <v>-0.1978408592889852</v>
      </c>
      <c r="M44" s="9"/>
      <c r="N44" s="13">
        <v>170250</v>
      </c>
      <c r="O44" s="27">
        <v>-0.1897603603831699</v>
      </c>
    </row>
    <row r="45" spans="1:15" s="6" customFormat="1" ht="15">
      <c r="A45" s="9" t="s">
        <v>5</v>
      </c>
      <c r="B45" s="13">
        <v>204785.74</v>
      </c>
      <c r="C45" s="27">
        <v>0.7309895500288699</v>
      </c>
      <c r="D45" s="9"/>
      <c r="E45" s="13">
        <v>203924.15</v>
      </c>
      <c r="F45" s="27">
        <v>-0.004207275369857279</v>
      </c>
      <c r="G45" s="9"/>
      <c r="H45" s="13">
        <v>224737.94999999998</v>
      </c>
      <c r="I45" s="27">
        <v>0.10206638105393594</v>
      </c>
      <c r="J45" s="9"/>
      <c r="K45" s="13">
        <v>154515.47</v>
      </c>
      <c r="L45" s="27">
        <v>-0.3124638273153243</v>
      </c>
      <c r="M45" s="9"/>
      <c r="N45" s="13">
        <v>121580.37</v>
      </c>
      <c r="O45" s="27">
        <v>-0.2131508256098888</v>
      </c>
    </row>
    <row r="46" spans="1:15" s="6" customFormat="1" ht="15">
      <c r="A46" s="15" t="s">
        <v>6</v>
      </c>
      <c r="B46" s="16">
        <v>720131.7999999999</v>
      </c>
      <c r="C46" s="29">
        <v>0.5958522349964047</v>
      </c>
      <c r="D46" s="18"/>
      <c r="E46" s="16">
        <v>815471.08</v>
      </c>
      <c r="F46" s="29">
        <v>0.1323914316795898</v>
      </c>
      <c r="G46" s="18"/>
      <c r="H46" s="16">
        <v>832311.5599999999</v>
      </c>
      <c r="I46" s="29">
        <v>0.020651228980431754</v>
      </c>
      <c r="J46" s="18"/>
      <c r="K46" s="16">
        <v>680990.7</v>
      </c>
      <c r="L46" s="29">
        <v>-0.1818079518203496</v>
      </c>
      <c r="M46" s="18"/>
      <c r="N46" s="16">
        <v>516945.66</v>
      </c>
      <c r="O46" s="34">
        <v>-0.24089174786087386</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6" s="1" customFormat="1" ht="15">
      <c r="A49" s="9" t="s">
        <v>2</v>
      </c>
      <c r="B49" s="69">
        <v>77947.11000000002</v>
      </c>
      <c r="C49" s="70">
        <v>-0.13774424203083507</v>
      </c>
      <c r="D49" s="71"/>
      <c r="E49" s="69">
        <v>73653.84</v>
      </c>
      <c r="F49" s="70">
        <v>-0.055079271059568696</v>
      </c>
      <c r="G49" s="71"/>
      <c r="H49" s="69">
        <v>82717.09</v>
      </c>
      <c r="I49" s="70">
        <v>0.12305196850564751</v>
      </c>
      <c r="J49" s="71"/>
      <c r="K49" s="69">
        <f>'[1]Sheet1'!$B$11</f>
        <v>76509.07</v>
      </c>
      <c r="L49" s="72">
        <f>IF(AND(K49=0),"(+0%)",(K49-H49)/H49)</f>
        <v>-0.07505123790017262</v>
      </c>
      <c r="M49" s="73"/>
      <c r="N49" s="69">
        <f>'[1]Sheet1'!$H$11</f>
        <v>77944.83</v>
      </c>
      <c r="O49" s="70">
        <f>IF(AND(N49=0),"(+0%)",(N49-K49)/K49)</f>
        <v>0.018765879653222742</v>
      </c>
      <c r="P49" s="81"/>
    </row>
    <row r="50" spans="1:16" s="1" customFormat="1" ht="15">
      <c r="A50" s="9" t="s">
        <v>3</v>
      </c>
      <c r="B50" s="69">
        <v>133170.21</v>
      </c>
      <c r="C50" s="70">
        <v>-0.011476122810146852</v>
      </c>
      <c r="D50" s="71"/>
      <c r="E50" s="69">
        <v>128246.21</v>
      </c>
      <c r="F50" s="70">
        <v>-0.036975236428627586</v>
      </c>
      <c r="G50" s="71"/>
      <c r="H50" s="69">
        <v>140725.97</v>
      </c>
      <c r="I50" s="70">
        <v>0.09731094587512562</v>
      </c>
      <c r="J50" s="71"/>
      <c r="K50" s="69">
        <f>'[1]Sheet1'!$C$11</f>
        <v>85638.05</v>
      </c>
      <c r="L50" s="72">
        <f>IF(AND(K50=0),"(+0%)",(K50-H50)/H50)</f>
        <v>-0.39145525164971323</v>
      </c>
      <c r="M50" s="73"/>
      <c r="N50" s="69">
        <f>'[1]Sheet1'!$I$11</f>
        <v>145763.94</v>
      </c>
      <c r="O50" s="70">
        <f>IF(AND(N50=0),"(+0%)",(N50-K50)/K50)</f>
        <v>0.7020931700336474</v>
      </c>
      <c r="P50" s="81"/>
    </row>
    <row r="51" spans="1:16" s="1" customFormat="1" ht="15">
      <c r="A51" s="9" t="s">
        <v>4</v>
      </c>
      <c r="B51" s="69">
        <v>152157.05000000002</v>
      </c>
      <c r="C51" s="70">
        <v>-0.10627283406754762</v>
      </c>
      <c r="D51" s="71"/>
      <c r="E51" s="69">
        <v>159653.74</v>
      </c>
      <c r="F51" s="70">
        <v>0.049269422613017096</v>
      </c>
      <c r="G51" s="71"/>
      <c r="H51" s="69">
        <v>176929.38</v>
      </c>
      <c r="I51" s="70">
        <v>0.10820692330790381</v>
      </c>
      <c r="J51" s="71"/>
      <c r="K51" s="69">
        <f>'[1]Sheet1'!$D$11</f>
        <v>140917.89</v>
      </c>
      <c r="L51" s="72">
        <f>IF(AND(K51=0),"(+0%)",(K51-H51)/H51)</f>
        <v>-0.20353595315826004</v>
      </c>
      <c r="M51" s="73"/>
      <c r="N51" s="69">
        <f>'[1]Sheet1'!$J$11</f>
        <v>174146.90000000002</v>
      </c>
      <c r="O51" s="70">
        <f>IF(AND(N51=0),"(+0%)",(N51-K51)/K51)</f>
        <v>0.23580405582286257</v>
      </c>
      <c r="P51" s="81"/>
    </row>
    <row r="52" spans="1:16" s="1" customFormat="1" ht="15">
      <c r="A52" s="9" t="s">
        <v>5</v>
      </c>
      <c r="B52" s="69">
        <v>111091.88</v>
      </c>
      <c r="C52" s="70">
        <v>-0.08626795592084471</v>
      </c>
      <c r="D52" s="71"/>
      <c r="E52" s="69">
        <v>126994.86</v>
      </c>
      <c r="F52" s="70">
        <v>0.14315159667835306</v>
      </c>
      <c r="G52" s="71"/>
      <c r="H52" s="69">
        <v>129866.12000000001</v>
      </c>
      <c r="I52" s="70">
        <v>0.022609261508694203</v>
      </c>
      <c r="J52" s="71"/>
      <c r="K52" s="69">
        <f>'[1]Sheet1'!$E$11</f>
        <v>124306.06</v>
      </c>
      <c r="L52" s="72">
        <f>IF(AND(K52=0),"(+0%)",(K52-H52)/H52)</f>
        <v>-0.042813783918392356</v>
      </c>
      <c r="M52" s="73"/>
      <c r="N52" s="69">
        <f>'[1]Sheet1'!$K$11</f>
        <v>150750.94</v>
      </c>
      <c r="O52" s="70">
        <f>IF(AND(N52=0),"(+0%)",(N52-K52)/K52)</f>
        <v>0.21274007075761234</v>
      </c>
      <c r="P52" s="81"/>
    </row>
    <row r="53" spans="1:16" s="1" customFormat="1" ht="15">
      <c r="A53" s="68" t="s">
        <v>6</v>
      </c>
      <c r="B53" s="74">
        <v>474366.25</v>
      </c>
      <c r="C53" s="75">
        <v>-0.08236728401975553</v>
      </c>
      <c r="D53" s="76"/>
      <c r="E53" s="74">
        <v>488548.64999999997</v>
      </c>
      <c r="F53" s="75">
        <v>0.029897573868292622</v>
      </c>
      <c r="G53" s="76"/>
      <c r="H53" s="74">
        <v>530238.56</v>
      </c>
      <c r="I53" s="75">
        <v>0.08533420366630855</v>
      </c>
      <c r="J53" s="76"/>
      <c r="K53" s="77">
        <f>SUM(K49:K52)</f>
        <v>427371.07</v>
      </c>
      <c r="L53" s="78">
        <f>IF((K53=0),"(+0%)",IF((K50=0),((K49-H49)/H49),IF((K51=0),((K49+K50)-(H49+H50))/(H49+H50),IF((K52=0),((K49+K50+K51)-(H49+H50+H51))/(H49+H50+H51),(K53-H53)/H53))))</f>
        <v>-0.19400228078470952</v>
      </c>
      <c r="M53" s="79"/>
      <c r="N53" s="74">
        <f>SUM(N49:N52)</f>
        <v>548606.6100000001</v>
      </c>
      <c r="O53" s="80">
        <f>IF((N53=0),"(+0%)",IF((N50=0),((N49-K49)/K49),IF((N51=0),((N49+N50)-(K49+K50))/(K49+K50),IF((N52=0),((N49+N50+N51)-(K49+K50+K51))/(K49+K50+K51),(N53-K53)/K53))))</f>
        <v>0.28367746090066437</v>
      </c>
      <c r="P53" s="81"/>
    </row>
    <row r="54" spans="1:16" s="1" customFormat="1" ht="15">
      <c r="A54" s="9"/>
      <c r="B54" s="71"/>
      <c r="C54" s="71"/>
      <c r="D54" s="71"/>
      <c r="E54" s="71"/>
      <c r="F54" s="71"/>
      <c r="G54" s="71"/>
      <c r="H54" s="71"/>
      <c r="I54" s="71"/>
      <c r="J54" s="71"/>
      <c r="K54" s="73"/>
      <c r="L54" s="73"/>
      <c r="M54" s="73"/>
      <c r="N54" s="71"/>
      <c r="O54" s="71"/>
      <c r="P54" s="8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'[1]Sheet1'!$N$11</f>
        <v>87755.1</v>
      </c>
      <c r="C56" s="70">
        <f>IF(AND(B56=0),"(+0%)",(B56-N49)/N49)</f>
        <v>0.1258617152670678</v>
      </c>
      <c r="D56" s="71"/>
      <c r="E56" s="96">
        <f>'[2]Sheet1'!$B$11</f>
        <v>92564.77</v>
      </c>
      <c r="F56" s="70">
        <f>IF(AND(E56=0),"(+0%)",(E56-B56)/B56)</f>
        <v>0.05480786871646204</v>
      </c>
      <c r="G56" s="71"/>
      <c r="H56" s="96">
        <f>'[2]Sheet1'!$H$11</f>
        <v>0</v>
      </c>
      <c r="I56" s="70" t="str">
        <f>IF(AND(H56=0),"(+0%)",(H56-E56)/E56)</f>
        <v>(+0%)</v>
      </c>
      <c r="J56" s="71"/>
      <c r="K56" s="96">
        <f>'[2]Sheet1'!$N$11</f>
        <v>0</v>
      </c>
      <c r="L56" s="72" t="str">
        <f>IF(AND(K56=0),"(+0%)",(K56-H56)/H56)</f>
        <v>(+0%)</v>
      </c>
      <c r="M56" s="73"/>
      <c r="N56" s="69">
        <v>0</v>
      </c>
      <c r="O56" s="70" t="str">
        <f>IF(AND(N56=0),"(+0%)",(N56-K56)/K56)</f>
        <v>(+0%)</v>
      </c>
    </row>
    <row r="57" spans="1:15" s="1" customFormat="1" ht="15">
      <c r="A57" s="9" t="s">
        <v>3</v>
      </c>
      <c r="B57" s="69">
        <f>'[1]Sheet1'!$O$11</f>
        <v>156492.11000000002</v>
      </c>
      <c r="C57" s="70">
        <f>IF(AND(B57=0),"(+0%)",(B57-N50)/N50)</f>
        <v>0.07359961592695706</v>
      </c>
      <c r="D57" s="71"/>
      <c r="E57" s="96">
        <f>'[2]Sheet1'!$C$11</f>
        <v>163656.89</v>
      </c>
      <c r="F57" s="70">
        <f>IF(AND(E57=0),"(+0%)",(E57-B57)/B57)</f>
        <v>0.045783650051111194</v>
      </c>
      <c r="G57" s="71"/>
      <c r="H57" s="96">
        <f>'[2]Sheet1'!$I$11</f>
        <v>0</v>
      </c>
      <c r="I57" s="70" t="str">
        <f>IF(AND(H57=0),"(+0%)",(H57-E57)/E57)</f>
        <v>(+0%)</v>
      </c>
      <c r="J57" s="71"/>
      <c r="K57" s="96">
        <f>'[2]Sheet1'!$O$11</f>
        <v>0</v>
      </c>
      <c r="L57" s="72" t="str">
        <f>IF(AND(K57=0),"(+0%)",(K57-H57)/H57)</f>
        <v>(+0%)</v>
      </c>
      <c r="M57" s="73"/>
      <c r="N57" s="69">
        <v>0</v>
      </c>
      <c r="O57" s="70" t="str">
        <f>IF(AND(N57=0),"(+0%)",(N57-K57)/K57)</f>
        <v>(+0%)</v>
      </c>
    </row>
    <row r="58" spans="1:15" ht="15">
      <c r="A58" s="9" t="s">
        <v>4</v>
      </c>
      <c r="B58" s="69">
        <f>'[1]Sheet1'!$P$11</f>
        <v>178088.08000000002</v>
      </c>
      <c r="C58" s="70">
        <f>IF(AND(B58=0),"(+0%)",(B58-N51)/N51)</f>
        <v>0.022631353185155707</v>
      </c>
      <c r="D58" s="71"/>
      <c r="E58" s="96">
        <f>'[2]Sheet1'!$D$11</f>
        <v>188740.9</v>
      </c>
      <c r="F58" s="70">
        <f>IF(AND(E58=0),"(+0%)",(E58-B58)/B58)</f>
        <v>0.05981770368909574</v>
      </c>
      <c r="G58" s="71"/>
      <c r="H58" s="96">
        <f>'[2]Sheet1'!$J$11</f>
        <v>0</v>
      </c>
      <c r="I58" s="70" t="str">
        <f>IF(AND(H58=0),"(+0%)",(H58-E58)/E58)</f>
        <v>(+0%)</v>
      </c>
      <c r="J58" s="71"/>
      <c r="K58" s="96">
        <f>'[2]Sheet1'!$P$11</f>
        <v>0</v>
      </c>
      <c r="L58" s="72" t="str">
        <f>IF(AND(K58=0),"(+0%)",(K58-H58)/H58)</f>
        <v>(+0%)</v>
      </c>
      <c r="M58" s="73"/>
      <c r="N58" s="69">
        <v>0</v>
      </c>
      <c r="O58" s="70" t="str">
        <f>IF(AND(N58=0),"(+0%)",(N58-K58)/K58)</f>
        <v>(+0%)</v>
      </c>
    </row>
    <row r="59" spans="1:15" ht="15">
      <c r="A59" s="9" t="s">
        <v>5</v>
      </c>
      <c r="B59" s="69">
        <f>'[1]Sheet1'!$Q$11</f>
        <v>152913.22999999998</v>
      </c>
      <c r="C59" s="70">
        <f>IF(AND(B59=0),"(+0%)",(B59-N52)/N52)</f>
        <v>0.01434345948356925</v>
      </c>
      <c r="D59" s="71"/>
      <c r="E59" s="96">
        <f>'[2]Sheet1'!$E$11</f>
        <v>156708.78</v>
      </c>
      <c r="F59" s="70">
        <f>IF(AND(E59=0),"(+0%)",(E59-B59)/B59)</f>
        <v>0.024821593265671113</v>
      </c>
      <c r="G59" s="71"/>
      <c r="H59" s="96">
        <f>'[2]Sheet1'!$K$11</f>
        <v>0</v>
      </c>
      <c r="I59" s="70" t="str">
        <f>IF(AND(H59=0),"(+0%)",(H59-E59)/E59)</f>
        <v>(+0%)</v>
      </c>
      <c r="J59" s="71"/>
      <c r="K59" s="96">
        <f>'[2]Sheet1'!$Q$11</f>
        <v>0</v>
      </c>
      <c r="L59" s="72" t="str">
        <f>IF(AND(K59=0),"(+0%)",(K59-H59)/H59)</f>
        <v>(+0%)</v>
      </c>
      <c r="M59" s="73"/>
      <c r="N59" s="69">
        <v>0</v>
      </c>
      <c r="O59" s="70" t="str">
        <f>IF(AND(N59=0),"(+0%)",(N59-K59)/K59)</f>
        <v>(+0%)</v>
      </c>
    </row>
    <row r="60" spans="1:15" ht="15">
      <c r="A60" s="68" t="s">
        <v>6</v>
      </c>
      <c r="B60" s="74">
        <f>SUM(B56:B59)</f>
        <v>575248.52</v>
      </c>
      <c r="C60" s="75">
        <f>IF((B60=0),"(+0%)",IF((B57=0),((B56-N49)/N49),IF((B58=0),((B56+B57)-(N49+N50))/(N49+N50),IF((B59=0),((B56+B57+B58)-(N49+N50+N51))/(N49+N50+N51),(B60-N53)/N53))))</f>
        <v>0.04856286729757031</v>
      </c>
      <c r="D60" s="76"/>
      <c r="E60" s="74">
        <f>SUM(E56:E59)</f>
        <v>601671.3400000001</v>
      </c>
      <c r="F60" s="75">
        <f>IF((E60=0),"(+0%)",IF((E57=0),((E56-B56)/B56),IF((E58=0),((E56+E57)-(B56+B57))/(B56+B57),IF((E59=0),((E56+E57+E58)-(B56+B57+B58))/(B56+B57+B58),(E60-B60)/B60))))</f>
        <v>0.04593287784556154</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mergeCells count="4">
    <mergeCell ref="B27:C27"/>
    <mergeCell ref="B6:C6"/>
    <mergeCell ref="B13:C13"/>
    <mergeCell ref="B20:C20"/>
  </mergeCells>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B18 E18 H18 K18 N18 B25 E25 H25 K25 N25 B32 E32 H32 K32 N32 B39 N39 E60 H60 K60 N60" formulaRange="1"/>
  </ignoredErrors>
</worksheet>
</file>

<file path=xl/worksheets/sheet5.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6">
      <selection activeCell="K56" sqref="K56"/>
    </sheetView>
  </sheetViews>
  <sheetFormatPr defaultColWidth="9.140625" defaultRowHeight="12.75"/>
  <cols>
    <col min="1" max="1" width="13.140625" style="9" customWidth="1"/>
    <col min="2" max="2" width="13.421875" style="9" customWidth="1"/>
    <col min="3" max="3" width="9.28125" style="9" bestFit="1" customWidth="1"/>
    <col min="4" max="4" width="1.28515625" style="9" customWidth="1"/>
    <col min="5" max="5" width="13.28125" style="9" customWidth="1"/>
    <col min="6" max="6" width="8.8515625" style="9" customWidth="1"/>
    <col min="7" max="7" width="1.1484375" style="9" customWidth="1"/>
    <col min="8" max="8" width="14.8515625" style="9" customWidth="1"/>
    <col min="9" max="9" width="9.28125" style="9" customWidth="1"/>
    <col min="10" max="10" width="1.28515625" style="9" customWidth="1"/>
    <col min="11" max="11" width="13.421875" style="2" customWidth="1"/>
    <col min="12" max="12" width="8.57421875" style="2" customWidth="1"/>
    <col min="13" max="13" width="1.1484375" style="2" customWidth="1"/>
    <col min="14" max="14" width="14.7109375" style="9" customWidth="1"/>
    <col min="15" max="15" width="9.8515625" style="9" bestFit="1" customWidth="1"/>
    <col min="16" max="16384" width="9.140625" style="2" customWidth="1"/>
  </cols>
  <sheetData>
    <row r="1" spans="1:15" s="32" customFormat="1" ht="18">
      <c r="A1" s="4" t="s">
        <v>21</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2238837.1599999997</v>
      </c>
      <c r="F7" s="14"/>
      <c r="G7" s="9"/>
      <c r="H7" s="13" t="e">
        <v>#REF!</v>
      </c>
      <c r="I7" s="14" t="e">
        <v>#REF!</v>
      </c>
      <c r="J7" s="9"/>
      <c r="K7" s="13">
        <v>205196.59</v>
      </c>
      <c r="L7" s="14" t="e">
        <v>#REF!</v>
      </c>
      <c r="M7" s="9"/>
      <c r="N7" s="13">
        <v>201547.53999999998</v>
      </c>
      <c r="O7" s="14">
        <f>(N7-K7)/K7</f>
        <v>-0.017783190256719265</v>
      </c>
    </row>
    <row r="8" spans="1:15" s="6" customFormat="1" ht="15">
      <c r="A8" s="9" t="s">
        <v>3</v>
      </c>
      <c r="B8" s="13"/>
      <c r="C8" s="14"/>
      <c r="D8" s="9"/>
      <c r="E8" s="13">
        <v>253896.52000000002</v>
      </c>
      <c r="F8" s="14"/>
      <c r="G8" s="9"/>
      <c r="H8" s="13">
        <v>278631.23</v>
      </c>
      <c r="I8" s="14">
        <v>0.09742043727105815</v>
      </c>
      <c r="J8" s="9"/>
      <c r="K8" s="13">
        <v>292436.83</v>
      </c>
      <c r="L8" s="14">
        <v>0.04954792756002274</v>
      </c>
      <c r="M8" s="9"/>
      <c r="N8" s="13">
        <v>324333.02</v>
      </c>
      <c r="O8" s="14">
        <f>(N8-K8)/K8</f>
        <v>0.10907035888742195</v>
      </c>
    </row>
    <row r="9" spans="1:15" s="6" customFormat="1" ht="15">
      <c r="A9" s="9" t="s">
        <v>4</v>
      </c>
      <c r="B9" s="13">
        <v>309467.82</v>
      </c>
      <c r="C9" s="14"/>
      <c r="D9" s="9"/>
      <c r="E9" s="13">
        <v>332896.18</v>
      </c>
      <c r="F9" s="14">
        <v>0.07570531889228413</v>
      </c>
      <c r="G9" s="9"/>
      <c r="H9" s="13">
        <v>358200.37</v>
      </c>
      <c r="I9" s="14">
        <v>0.07601225703461062</v>
      </c>
      <c r="J9" s="9"/>
      <c r="K9" s="13">
        <v>384618.69</v>
      </c>
      <c r="L9" s="14">
        <v>0.07375291097549679</v>
      </c>
      <c r="M9" s="9"/>
      <c r="N9" s="13">
        <v>456901.32999999996</v>
      </c>
      <c r="O9" s="14">
        <f>(N9-K9)/K9</f>
        <v>0.18793324890165883</v>
      </c>
    </row>
    <row r="10" spans="1:15" s="6" customFormat="1" ht="15">
      <c r="A10" s="9" t="s">
        <v>5</v>
      </c>
      <c r="B10" s="13">
        <v>185004.99</v>
      </c>
      <c r="C10" s="14"/>
      <c r="D10" s="9"/>
      <c r="E10" s="13">
        <v>201546.84</v>
      </c>
      <c r="F10" s="14">
        <v>0.08941299367114372</v>
      </c>
      <c r="G10" s="9"/>
      <c r="H10" s="13">
        <v>212542.87</v>
      </c>
      <c r="I10" s="14">
        <v>0.054558186077241395</v>
      </c>
      <c r="J10" s="9"/>
      <c r="K10" s="13">
        <v>218307.93</v>
      </c>
      <c r="L10" s="14">
        <v>0.027124222045180803</v>
      </c>
      <c r="M10" s="9"/>
      <c r="N10" s="13">
        <v>248151.77000000002</v>
      </c>
      <c r="O10" s="14">
        <f>(N10-K10)/K10</f>
        <v>0.13670524932374206</v>
      </c>
    </row>
    <row r="11" spans="1:15" s="6" customFormat="1" ht="15">
      <c r="A11" s="15" t="s">
        <v>6</v>
      </c>
      <c r="B11" s="16">
        <f>SUM(B9:B10)</f>
        <v>494472.81</v>
      </c>
      <c r="C11" s="17"/>
      <c r="D11" s="18"/>
      <c r="E11" s="16">
        <f>SUM(E7:E10)</f>
        <v>3027176.6999999997</v>
      </c>
      <c r="F11" s="17">
        <f>(SUM(E9:E10)-B11)/B11</f>
        <v>0.08083398963837875</v>
      </c>
      <c r="G11" s="18"/>
      <c r="H11" s="16" t="e">
        <f>SUM(H7:H10)</f>
        <v>#REF!</v>
      </c>
      <c r="I11" s="19" t="e">
        <f>(H11-E11)/E11</f>
        <v>#REF!</v>
      </c>
      <c r="J11" s="20"/>
      <c r="K11" s="21">
        <f>SUM(K7:K10)</f>
        <v>1100560.04</v>
      </c>
      <c r="L11" s="19" t="e">
        <f>(K11-H11)/H11</f>
        <v>#REF!</v>
      </c>
      <c r="M11" s="20"/>
      <c r="N11" s="21">
        <f>SUM(N7:N10)</f>
        <v>1230933.6600000001</v>
      </c>
      <c r="O11" s="22">
        <f>(N11-K11)/K11</f>
        <v>0.11846116091948977</v>
      </c>
    </row>
    <row r="12" spans="1:15" s="6" customFormat="1" ht="15">
      <c r="A12" s="9"/>
      <c r="B12" s="9"/>
      <c r="C12" s="9"/>
      <c r="D12" s="9"/>
      <c r="E12" s="9"/>
      <c r="F12" s="9"/>
      <c r="G12" s="9"/>
      <c r="H12" s="9"/>
      <c r="I12" s="9"/>
      <c r="J12" s="9"/>
      <c r="K12" s="9"/>
      <c r="L12" s="9"/>
      <c r="M12" s="9"/>
      <c r="N12" s="33"/>
      <c r="O12" s="9"/>
    </row>
    <row r="13" spans="1:15" s="12" customFormat="1" ht="15.75">
      <c r="A13" s="10">
        <v>1992</v>
      </c>
      <c r="B13" s="10"/>
      <c r="C13" s="10"/>
      <c r="D13" s="11"/>
      <c r="E13" s="10">
        <v>1993</v>
      </c>
      <c r="F13" s="10"/>
      <c r="G13" s="11"/>
      <c r="H13" s="10">
        <v>1994</v>
      </c>
      <c r="I13" s="10"/>
      <c r="J13" s="11"/>
      <c r="K13" s="10">
        <v>1995</v>
      </c>
      <c r="L13" s="10"/>
      <c r="M13" s="11"/>
      <c r="N13" s="10">
        <v>1996</v>
      </c>
      <c r="O13" s="10"/>
    </row>
    <row r="14" spans="1:15" s="1" customFormat="1" ht="15">
      <c r="A14" s="9" t="s">
        <v>2</v>
      </c>
      <c r="B14" s="13">
        <v>233430.59</v>
      </c>
      <c r="C14" s="14">
        <v>0.15819121384463447</v>
      </c>
      <c r="D14" s="9"/>
      <c r="E14" s="13">
        <v>219962.47470000002</v>
      </c>
      <c r="F14" s="14">
        <v>-0.05769644544016265</v>
      </c>
      <c r="G14" s="9"/>
      <c r="H14" s="13">
        <v>242570.76</v>
      </c>
      <c r="I14" s="14">
        <v>0.10278246474010953</v>
      </c>
      <c r="J14" s="9"/>
      <c r="K14" s="13">
        <v>257551.97999999998</v>
      </c>
      <c r="L14" s="14">
        <v>0.06176020555816361</v>
      </c>
      <c r="M14" s="9"/>
      <c r="N14" s="13">
        <v>288342.15</v>
      </c>
      <c r="O14" s="27">
        <f>IF(AND(N14=0),"(+0%)",(N14-K14)/K14)</f>
        <v>0.1195493430102927</v>
      </c>
    </row>
    <row r="15" spans="1:15" s="1" customFormat="1" ht="15">
      <c r="A15" s="9" t="s">
        <v>3</v>
      </c>
      <c r="B15" s="13">
        <v>345646.39</v>
      </c>
      <c r="C15" s="14">
        <v>0.06571446225240955</v>
      </c>
      <c r="D15" s="9"/>
      <c r="E15" s="13">
        <v>345974.5359</v>
      </c>
      <c r="F15" s="14">
        <v>0.0009493688043436622</v>
      </c>
      <c r="G15" s="9"/>
      <c r="H15" s="13">
        <v>379587.89999999997</v>
      </c>
      <c r="I15" s="14">
        <v>0.0971556013871365</v>
      </c>
      <c r="J15" s="9"/>
      <c r="K15" s="13">
        <v>403190.16</v>
      </c>
      <c r="L15" s="14">
        <v>0.06217864162688013</v>
      </c>
      <c r="M15" s="9"/>
      <c r="N15" s="13">
        <v>447608.87</v>
      </c>
      <c r="O15" s="27">
        <f>IF(AND(N15=0),"(+0%)",(N15-K15)/K15)</f>
        <v>0.11016814001611554</v>
      </c>
    </row>
    <row r="16" spans="1:15" s="1" customFormat="1" ht="15">
      <c r="A16" s="9" t="s">
        <v>4</v>
      </c>
      <c r="B16" s="13">
        <v>424647.84</v>
      </c>
      <c r="C16" s="14">
        <v>-0.07059180589384569</v>
      </c>
      <c r="D16" s="9"/>
      <c r="E16" s="13">
        <v>479943.36089999997</v>
      </c>
      <c r="F16" s="14">
        <v>0.13021500568565222</v>
      </c>
      <c r="G16" s="9"/>
      <c r="H16" s="13">
        <v>524782.5</v>
      </c>
      <c r="I16" s="14">
        <v>0.09342589720569679</v>
      </c>
      <c r="J16" s="9"/>
      <c r="K16" s="13">
        <v>548049.35</v>
      </c>
      <c r="L16" s="14">
        <v>0.04433617736871938</v>
      </c>
      <c r="M16" s="9"/>
      <c r="N16" s="13">
        <v>581317.74</v>
      </c>
      <c r="O16" s="27">
        <f>IF(AND(N16=0),"(+0%)",(N16-K16)/K16)</f>
        <v>0.060703274258057265</v>
      </c>
    </row>
    <row r="17" spans="1:15" s="1" customFormat="1" ht="15">
      <c r="A17" s="9" t="s">
        <v>5</v>
      </c>
      <c r="B17" s="13">
        <v>238207.2519</v>
      </c>
      <c r="C17" s="14">
        <v>-0.040074338780658365</v>
      </c>
      <c r="D17" s="9"/>
      <c r="E17" s="13">
        <v>267387.26</v>
      </c>
      <c r="F17" s="14">
        <v>0.12249840366845693</v>
      </c>
      <c r="G17" s="9"/>
      <c r="H17" s="13">
        <v>296085.19</v>
      </c>
      <c r="I17" s="14">
        <v>0.10732721521586329</v>
      </c>
      <c r="J17" s="9"/>
      <c r="K17" s="13">
        <v>319593.82</v>
      </c>
      <c r="L17" s="27">
        <v>0.0793981961745537</v>
      </c>
      <c r="M17" s="9"/>
      <c r="N17" s="13">
        <v>333184.28</v>
      </c>
      <c r="O17" s="27">
        <f>IF(AND(N17=0),"(+0%)",(N17-K17)/K17)</f>
        <v>0.04252416395285748</v>
      </c>
    </row>
    <row r="18" spans="1:15" s="1" customFormat="1" ht="15">
      <c r="A18" s="15" t="s">
        <v>6</v>
      </c>
      <c r="B18" s="16">
        <v>1241932.0719</v>
      </c>
      <c r="C18" s="17">
        <v>0.008935015961786232</v>
      </c>
      <c r="D18" s="18"/>
      <c r="E18" s="16">
        <v>1313267.6315000001</v>
      </c>
      <c r="F18" s="17">
        <v>0.057439179818317754</v>
      </c>
      <c r="G18" s="18"/>
      <c r="H18" s="16">
        <v>1443026.3499999999</v>
      </c>
      <c r="I18" s="17">
        <v>0.09880599764100689</v>
      </c>
      <c r="J18" s="18"/>
      <c r="K18" s="3">
        <v>1528385.3099999998</v>
      </c>
      <c r="L18" s="29">
        <v>0.05915273827120341</v>
      </c>
      <c r="M18" s="18"/>
      <c r="N18" s="16">
        <v>1650453.04</v>
      </c>
      <c r="O18" s="34">
        <f>IF((N18=0),"(+0%)",IF((N15=0),((N14-K14)/K14),IF((N16=0),((N14+N15)-(K14+K15))/(K14+K15),IF((N17=0),((N14+N15+N16)-(K14+K15+K16))/(K14+K15+K16),(N18-K18)/K18))))</f>
        <v>0.07986711806331102</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291036.76</v>
      </c>
      <c r="C21" s="27">
        <v>0.009345182450779347</v>
      </c>
      <c r="D21" s="9"/>
      <c r="E21" s="13">
        <v>304279</v>
      </c>
      <c r="F21" s="27">
        <v>0.04550023165458546</v>
      </c>
      <c r="G21" s="9"/>
      <c r="H21" s="13">
        <v>321419</v>
      </c>
      <c r="I21" s="27">
        <v>0.05632988145747817</v>
      </c>
      <c r="J21" s="9"/>
      <c r="K21" s="13">
        <v>348990.6</v>
      </c>
      <c r="L21" s="27">
        <v>0.08578086547466073</v>
      </c>
      <c r="M21" s="9"/>
      <c r="N21" s="13">
        <v>373935.07999999996</v>
      </c>
      <c r="O21" s="27">
        <f>IF(AND(N21=0),"(+0%)",(N21-K21)/K21)</f>
        <v>0.0714760798714922</v>
      </c>
    </row>
    <row r="22" spans="1:15" s="6" customFormat="1" ht="15">
      <c r="A22" s="9" t="s">
        <v>3</v>
      </c>
      <c r="B22" s="13">
        <v>439964.86</v>
      </c>
      <c r="C22" s="27">
        <v>-0.017077431910587495</v>
      </c>
      <c r="D22" s="9"/>
      <c r="E22" s="13">
        <v>471957</v>
      </c>
      <c r="F22" s="27">
        <v>0.0727152163925092</v>
      </c>
      <c r="G22" s="9"/>
      <c r="H22" s="13">
        <v>483002.15</v>
      </c>
      <c r="I22" s="27">
        <v>0.023402873566871606</v>
      </c>
      <c r="J22" s="9"/>
      <c r="K22" s="13">
        <v>496506.25</v>
      </c>
      <c r="L22" s="27">
        <v>0.02795867471811456</v>
      </c>
      <c r="M22" s="9"/>
      <c r="N22" s="13">
        <v>561178.39</v>
      </c>
      <c r="O22" s="27">
        <f>IF(AND(N22=0),"(+0%)",(N22-K22)/K22)</f>
        <v>0.13025443284953617</v>
      </c>
    </row>
    <row r="23" spans="1:15" s="6" customFormat="1" ht="15">
      <c r="A23" s="9" t="s">
        <v>4</v>
      </c>
      <c r="B23" s="13">
        <v>573125.7000000001</v>
      </c>
      <c r="C23" s="27">
        <v>-0.014092189926975085</v>
      </c>
      <c r="D23" s="9"/>
      <c r="E23" s="13">
        <v>600953.5900000001</v>
      </c>
      <c r="F23" s="27">
        <v>0.04855460154726966</v>
      </c>
      <c r="G23" s="9"/>
      <c r="H23" s="13">
        <v>615743.4</v>
      </c>
      <c r="I23" s="27">
        <v>0.024610569345296592</v>
      </c>
      <c r="J23" s="9"/>
      <c r="K23" s="13">
        <v>677157.5700000001</v>
      </c>
      <c r="L23" s="27">
        <v>0.09973987540913964</v>
      </c>
      <c r="M23" s="9"/>
      <c r="N23" s="13">
        <v>680091.4299999999</v>
      </c>
      <c r="O23" s="27">
        <f>IF(AND(N23=0),"(+0%)",(N23-K23)/K23)</f>
        <v>0.004332610503047125</v>
      </c>
    </row>
    <row r="24" spans="1:15" s="6" customFormat="1" ht="15">
      <c r="A24" s="9" t="s">
        <v>5</v>
      </c>
      <c r="B24" s="13">
        <v>334562.02</v>
      </c>
      <c r="C24" s="27">
        <v>0.004135069037470767</v>
      </c>
      <c r="D24" s="9"/>
      <c r="E24" s="13">
        <v>353022</v>
      </c>
      <c r="F24" s="27">
        <v>0.05517655590434318</v>
      </c>
      <c r="G24" s="9"/>
      <c r="H24" s="13">
        <v>349371.91</v>
      </c>
      <c r="I24" s="27">
        <v>-0.010339553908821618</v>
      </c>
      <c r="J24" s="9"/>
      <c r="K24" s="13">
        <v>371712.3</v>
      </c>
      <c r="L24" s="27">
        <v>0.06394443674650321</v>
      </c>
      <c r="M24" s="9"/>
      <c r="N24" s="13">
        <v>421071.92000000004</v>
      </c>
      <c r="O24" s="27">
        <f>IF(AND(N24=0),"(+0%)",(N24-K24)/K24)</f>
        <v>0.13278984849304168</v>
      </c>
    </row>
    <row r="25" spans="1:15" s="6" customFormat="1" ht="15">
      <c r="A25" s="15" t="s">
        <v>6</v>
      </c>
      <c r="B25" s="16">
        <v>1638689.34</v>
      </c>
      <c r="C25" s="29">
        <v>-0.00712755814003648</v>
      </c>
      <c r="D25" s="18"/>
      <c r="E25" s="16">
        <v>1730211.59</v>
      </c>
      <c r="F25" s="29">
        <v>0.05585088507379928</v>
      </c>
      <c r="G25" s="18"/>
      <c r="H25" s="16">
        <v>1769536.46</v>
      </c>
      <c r="I25" s="29">
        <v>0.022728358905513908</v>
      </c>
      <c r="J25" s="18"/>
      <c r="K25" s="16">
        <v>1894366.72</v>
      </c>
      <c r="L25" s="29">
        <v>0.07054404519023022</v>
      </c>
      <c r="M25" s="18"/>
      <c r="N25" s="16">
        <v>2036276.8199999998</v>
      </c>
      <c r="O25" s="34">
        <f>IF((N25=0),"(+0%)",IF((N22=0),((N21-K21)/K21),IF((N23=0),((N21+N22)-(K21+K22))/(K21+K22),IF((N24=0),((N21+N22+N23)-(K21+K22+K23))/(K21+K22+K23),(N25-K25)/K25))))</f>
        <v>0.07491163062661904</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434347.13</v>
      </c>
      <c r="C28" s="27">
        <v>0.16155758908738932</v>
      </c>
      <c r="D28" s="9"/>
      <c r="E28" s="13">
        <v>388461.86</v>
      </c>
      <c r="F28" s="27">
        <v>-0.10564193206479808</v>
      </c>
      <c r="G28" s="9"/>
      <c r="H28" s="13">
        <v>414927.43</v>
      </c>
      <c r="I28" s="27">
        <v>0.0681291337069745</v>
      </c>
      <c r="J28" s="9"/>
      <c r="K28" s="13">
        <v>429105.72000000003</v>
      </c>
      <c r="L28" s="27">
        <v>0.03417052953091108</v>
      </c>
      <c r="M28" s="9"/>
      <c r="N28" s="13">
        <v>475243.6</v>
      </c>
      <c r="O28" s="27">
        <f>IF(AND(N28=0),"(+0%)",(N28-K28)/K28)</f>
        <v>0.107521009041781</v>
      </c>
    </row>
    <row r="29" spans="1:15" s="6" customFormat="1" ht="15">
      <c r="A29" s="9" t="s">
        <v>3</v>
      </c>
      <c r="B29" s="13">
        <v>740306.7999999999</v>
      </c>
      <c r="C29" s="27">
        <v>0.3192004774096877</v>
      </c>
      <c r="D29" s="9"/>
      <c r="E29" s="13">
        <v>605343.35</v>
      </c>
      <c r="F29" s="27">
        <v>-0.18230745685437438</v>
      </c>
      <c r="G29" s="9"/>
      <c r="H29" s="13">
        <v>608648.74</v>
      </c>
      <c r="I29" s="27">
        <v>0.005460355680788455</v>
      </c>
      <c r="J29" s="9"/>
      <c r="K29" s="13">
        <v>648557.54</v>
      </c>
      <c r="L29" s="27">
        <v>0.06556951058503802</v>
      </c>
      <c r="M29" s="9"/>
      <c r="N29" s="13">
        <v>704544.7799999999</v>
      </c>
      <c r="O29" s="27">
        <f>IF(AND(N29=0),"(+0%)",(N29-K29)/K29)</f>
        <v>0.08632578691475835</v>
      </c>
    </row>
    <row r="30" spans="1:15" s="6" customFormat="1" ht="15">
      <c r="A30" s="9" t="s">
        <v>4</v>
      </c>
      <c r="B30" s="13">
        <v>705031.2999999999</v>
      </c>
      <c r="C30" s="27">
        <v>0.036671348733213704</v>
      </c>
      <c r="D30" s="9"/>
      <c r="E30" s="13">
        <v>734739.96</v>
      </c>
      <c r="F30" s="27">
        <v>0.04213807245153518</v>
      </c>
      <c r="G30" s="9"/>
      <c r="H30" s="13">
        <v>740187.67</v>
      </c>
      <c r="I30" s="27">
        <v>0.007414473550615213</v>
      </c>
      <c r="J30" s="9"/>
      <c r="K30" s="13">
        <v>778089.25</v>
      </c>
      <c r="L30" s="27">
        <v>0.051205365255543846</v>
      </c>
      <c r="M30" s="9"/>
      <c r="N30" s="13">
        <v>902955.8300000001</v>
      </c>
      <c r="O30" s="27">
        <f>IF(AND(N30=0),"(+0%)",(N30-K30)/K30)</f>
        <v>0.1604784798144944</v>
      </c>
    </row>
    <row r="31" spans="1:15" s="6" customFormat="1" ht="15">
      <c r="A31" s="9" t="s">
        <v>5</v>
      </c>
      <c r="B31" s="13">
        <v>413039.08999999997</v>
      </c>
      <c r="C31" s="27">
        <v>-0.01907709732817157</v>
      </c>
      <c r="D31" s="9"/>
      <c r="E31" s="13">
        <v>440771.45</v>
      </c>
      <c r="F31" s="27">
        <v>0.06714221649093806</v>
      </c>
      <c r="G31" s="9"/>
      <c r="H31" s="13">
        <v>450200.23</v>
      </c>
      <c r="I31" s="27">
        <v>0.02139153976510949</v>
      </c>
      <c r="J31" s="9"/>
      <c r="K31" s="13">
        <v>490047.98</v>
      </c>
      <c r="L31" s="27">
        <v>0.0885111720178375</v>
      </c>
      <c r="M31" s="9"/>
      <c r="N31" s="13">
        <v>551972.11</v>
      </c>
      <c r="O31" s="27">
        <f>IF(AND(N31=0),"(+0%)",(N31-K31)/K31)</f>
        <v>0.12636340221216708</v>
      </c>
    </row>
    <row r="32" spans="1:15" s="6" customFormat="1" ht="15">
      <c r="A32" s="15" t="s">
        <v>6</v>
      </c>
      <c r="B32" s="16">
        <v>2292724.32</v>
      </c>
      <c r="C32" s="29">
        <v>0.12593940935790843</v>
      </c>
      <c r="D32" s="18"/>
      <c r="E32" s="16">
        <v>2169316.62</v>
      </c>
      <c r="F32" s="29">
        <v>-0.053825790969932105</v>
      </c>
      <c r="G32" s="18"/>
      <c r="H32" s="16">
        <v>2213964.07</v>
      </c>
      <c r="I32" s="29">
        <v>0.02058134326191615</v>
      </c>
      <c r="J32" s="18"/>
      <c r="K32" s="16">
        <v>2345800.49</v>
      </c>
      <c r="L32" s="29">
        <v>0.05954767820599745</v>
      </c>
      <c r="M32" s="18"/>
      <c r="N32" s="16">
        <v>2634716.32</v>
      </c>
      <c r="O32" s="34">
        <f>IF((N32=0),"(+0%)",IF((N29=0),((N28-K28)/K28),IF((N30=0),((N28+N29)-(K28+K29))/(K28+K29),IF((N31=0),((N28+N29+N30)-(K28+K29+K30))/(K28+K29+K30),(N32-K32)/K32))))</f>
        <v>0.12316300181180352</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514740.6</v>
      </c>
      <c r="C35" s="27">
        <v>0.08310895717480467</v>
      </c>
      <c r="D35" s="9"/>
      <c r="E35" s="13">
        <v>572887.66</v>
      </c>
      <c r="F35" s="27">
        <v>0.1129638112866948</v>
      </c>
      <c r="G35" s="9"/>
      <c r="H35" s="13">
        <v>570590.8099999999</v>
      </c>
      <c r="I35" s="27">
        <v>-0.0040092502603391615</v>
      </c>
      <c r="J35" s="9"/>
      <c r="K35" s="13">
        <v>566617.79</v>
      </c>
      <c r="L35" s="27">
        <v>-0.006962993322657795</v>
      </c>
      <c r="M35" s="2"/>
      <c r="N35" s="13">
        <v>608703.76</v>
      </c>
      <c r="O35" s="27">
        <f>IF(AND(N35=0),"(+0%)",(N35-K35)/K35)</f>
        <v>0.07427576532674693</v>
      </c>
    </row>
    <row r="36" spans="1:15" s="1" customFormat="1" ht="15">
      <c r="A36" s="9" t="s">
        <v>3</v>
      </c>
      <c r="B36" s="13">
        <v>809654.6299999999</v>
      </c>
      <c r="C36" s="27">
        <v>0.1491883170293306</v>
      </c>
      <c r="D36" s="9"/>
      <c r="E36" s="13">
        <v>845422.15</v>
      </c>
      <c r="F36" s="27">
        <v>0.04417626809594128</v>
      </c>
      <c r="G36" s="9"/>
      <c r="H36" s="13">
        <v>835281.72</v>
      </c>
      <c r="I36" s="27">
        <v>-0.011994516585589875</v>
      </c>
      <c r="J36" s="9"/>
      <c r="K36" s="13">
        <v>851454.25</v>
      </c>
      <c r="L36" s="27">
        <v>0.019361766949718508</v>
      </c>
      <c r="M36" s="2"/>
      <c r="N36" s="13">
        <v>948137.49</v>
      </c>
      <c r="O36" s="27">
        <f>IF(AND(N36=0),"(+0%)",(N36-K36)/K36)</f>
        <v>0.11355071631858081</v>
      </c>
    </row>
    <row r="37" spans="1:15" s="1" customFormat="1" ht="15">
      <c r="A37" s="9" t="s">
        <v>4</v>
      </c>
      <c r="B37" s="13">
        <v>1036637.0800000001</v>
      </c>
      <c r="C37" s="27">
        <v>0.14804849313614818</v>
      </c>
      <c r="D37" s="9"/>
      <c r="E37" s="13">
        <v>1028190.62</v>
      </c>
      <c r="F37" s="27">
        <v>-0.00814794315480214</v>
      </c>
      <c r="G37" s="9"/>
      <c r="H37" s="13">
        <v>995927.29</v>
      </c>
      <c r="I37" s="27">
        <v>-0.03137874375862324</v>
      </c>
      <c r="J37" s="9"/>
      <c r="K37" s="13">
        <v>1109458.9300000002</v>
      </c>
      <c r="L37" s="27">
        <v>0.11399591229195068</v>
      </c>
      <c r="M37" s="2"/>
      <c r="N37" s="13">
        <v>1367148.6400000001</v>
      </c>
      <c r="O37" s="27">
        <f>IF(AND(N37=0),"(+0%)",(N37-K37)/K37)</f>
        <v>0.23226611011189024</v>
      </c>
    </row>
    <row r="38" spans="1:15" s="1" customFormat="1" ht="15">
      <c r="A38" s="9" t="s">
        <v>5</v>
      </c>
      <c r="B38" s="13">
        <v>621935.33</v>
      </c>
      <c r="C38" s="27">
        <v>0.1267513679269048</v>
      </c>
      <c r="D38" s="9"/>
      <c r="E38" s="13">
        <v>615893.8200000001</v>
      </c>
      <c r="F38" s="27">
        <v>-0.00971404856514566</v>
      </c>
      <c r="G38" s="9"/>
      <c r="H38" s="13">
        <v>582668.5700000001</v>
      </c>
      <c r="I38" s="27">
        <v>-0.05394639290259479</v>
      </c>
      <c r="J38" s="9"/>
      <c r="K38" s="13">
        <v>661516.51</v>
      </c>
      <c r="L38" s="27">
        <v>0.13532210944551193</v>
      </c>
      <c r="M38" s="2"/>
      <c r="N38" s="13">
        <v>803827.79</v>
      </c>
      <c r="O38" s="27">
        <f>IF(AND(N38=0),"(+0%)",(N38-K38)/K38)</f>
        <v>0.21512884085085046</v>
      </c>
    </row>
    <row r="39" spans="1:15" s="1" customFormat="1" ht="15">
      <c r="A39" s="15" t="s">
        <v>6</v>
      </c>
      <c r="B39" s="16">
        <f>SUM(B35:B38)</f>
        <v>2982967.64</v>
      </c>
      <c r="C39" s="29">
        <f>IF((B39=0),"(+0%)",IF((B36=0),((B35-N28)/N28),IF((B37=0),((B35+B36)-(N28+N29))/(N28+N29),IF((B38=0),((B35+B36+B37)-(N28+N29+N30))/(N28+N29+N30),(B39-N32)/N32))))</f>
        <v>0.1321779188736343</v>
      </c>
      <c r="D39" s="18"/>
      <c r="E39" s="16">
        <f>SUM(E35:E38)</f>
        <v>3062394.25</v>
      </c>
      <c r="F39" s="29">
        <f>IF((E39=0),"(+0%)",IF((E36=0),((E35-B35)/B35),IF((E37=0),((E35+E36)-(B35+B36))/(B35+B36),IF((E38=0),((E35+E36+E37)-(B35+B36+B37))/(B35+B36+B37),(E39-B39)/B39))))</f>
        <v>0.026626708561947345</v>
      </c>
      <c r="G39" s="18"/>
      <c r="H39" s="16">
        <f>SUM(H35:H38)</f>
        <v>2984468.3899999997</v>
      </c>
      <c r="I39" s="29">
        <f>IF((H39=0),"(+0%)",IF((H36=0),((H35-E35)/E35),IF((H37=0),((H35+H36)-(E35+E36))/(E35+E36),IF((H38=0),((H35+H36+H37)-(E35+E36+E37))/(E35+E36+E37),(H39-E39)/E39))))</f>
        <v>-0.025446057443453053</v>
      </c>
      <c r="J39" s="18"/>
      <c r="K39" s="16">
        <f>SUM(K35:K38)</f>
        <v>3189047.4800000004</v>
      </c>
      <c r="L39" s="29">
        <f>IF((K39=0),"(+0%)",IF((K36=0),((K35-H35)/H35),IF((K37=0),((K35+K36)-(H35+H36))/(H35+H36),IF((K38=0),((K35+K36+K37)-(H35+H36+H37))/(H35+H36+H37),(K39-H39)/H39))))</f>
        <v>0.06854791650180647</v>
      </c>
      <c r="M39" s="18"/>
      <c r="N39" s="16">
        <f>SUM(N35:N38)</f>
        <v>3727817.68</v>
      </c>
      <c r="O39" s="34">
        <f>IF((N39=0),"(+0%)",IF((N36=0),((N35-K35)/K35),IF((N37=0),((N35+N36)-(K35+K36))/(K35+K36),IF((N38=0),((N35+N36+N37)-(K35+K36+K37))/(K35+K36+K37),(N39-K39)/K39))))</f>
        <v>0.16894392553854345</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765741.68</v>
      </c>
      <c r="C42" s="27">
        <v>0.257987432178832</v>
      </c>
      <c r="D42" s="9"/>
      <c r="E42" s="13">
        <v>752374.03</v>
      </c>
      <c r="F42" s="27">
        <v>-0.01745712731740033</v>
      </c>
      <c r="G42" s="9"/>
      <c r="H42" s="13">
        <v>833842.53</v>
      </c>
      <c r="I42" s="27">
        <v>0.1082819139836605</v>
      </c>
      <c r="J42" s="9"/>
      <c r="K42" s="13">
        <v>883662.8799999999</v>
      </c>
      <c r="L42" s="27">
        <v>0.05974791187491943</v>
      </c>
      <c r="M42" s="9"/>
      <c r="N42" s="13">
        <v>772232.03</v>
      </c>
      <c r="O42" s="27">
        <v>-0.1261010873286879</v>
      </c>
    </row>
    <row r="43" spans="1:15" s="6" customFormat="1" ht="15">
      <c r="A43" s="9" t="s">
        <v>3</v>
      </c>
      <c r="B43" s="13">
        <v>1102260.3900000001</v>
      </c>
      <c r="C43" s="27">
        <v>0.16255332335819792</v>
      </c>
      <c r="D43" s="9"/>
      <c r="E43" s="13">
        <v>1143803.98</v>
      </c>
      <c r="F43" s="27">
        <v>0.037689451945197676</v>
      </c>
      <c r="G43" s="9"/>
      <c r="H43" s="13">
        <v>1302843.7999999998</v>
      </c>
      <c r="I43" s="27">
        <v>0.13904464644370257</v>
      </c>
      <c r="J43" s="9"/>
      <c r="K43" s="13">
        <v>1238746.83</v>
      </c>
      <c r="L43" s="27">
        <v>-0.04919773959088553</v>
      </c>
      <c r="M43" s="9"/>
      <c r="N43" s="13">
        <v>1263191.6099999999</v>
      </c>
      <c r="O43" s="27">
        <v>0.019733475321991174</v>
      </c>
    </row>
    <row r="44" spans="1:15" s="6" customFormat="1" ht="15">
      <c r="A44" s="9" t="s">
        <v>4</v>
      </c>
      <c r="B44" s="13">
        <v>1348029.82</v>
      </c>
      <c r="C44" s="27">
        <v>-0.013984448684380115</v>
      </c>
      <c r="D44" s="9"/>
      <c r="E44" s="13">
        <v>1332369.48</v>
      </c>
      <c r="F44" s="27">
        <v>-0.01161720591611251</v>
      </c>
      <c r="G44" s="9"/>
      <c r="H44" s="13">
        <v>1567403.92</v>
      </c>
      <c r="I44" s="27">
        <v>0.17640335021783893</v>
      </c>
      <c r="J44" s="9"/>
      <c r="K44" s="13">
        <v>1604697.29</v>
      </c>
      <c r="L44" s="27">
        <v>0.023793082002755303</v>
      </c>
      <c r="M44" s="9"/>
      <c r="N44" s="13">
        <v>1579678.0999999999</v>
      </c>
      <c r="O44" s="27">
        <v>-0.015591220946101415</v>
      </c>
    </row>
    <row r="45" spans="1:15" s="6" customFormat="1" ht="15">
      <c r="A45" s="9" t="s">
        <v>5</v>
      </c>
      <c r="B45" s="13">
        <v>835800.0299999999</v>
      </c>
      <c r="C45" s="27">
        <v>0.039774987127528735</v>
      </c>
      <c r="D45" s="9"/>
      <c r="E45" s="13">
        <v>833317.6599999999</v>
      </c>
      <c r="F45" s="27">
        <v>-0.0029700525375669054</v>
      </c>
      <c r="G45" s="9"/>
      <c r="H45" s="13">
        <v>978615.09</v>
      </c>
      <c r="I45" s="27">
        <v>0.17436019536655453</v>
      </c>
      <c r="J45" s="9"/>
      <c r="K45" s="13">
        <v>885628.6499999999</v>
      </c>
      <c r="L45" s="27">
        <v>-0.09501839993086564</v>
      </c>
      <c r="M45" s="9"/>
      <c r="N45" s="13">
        <v>861363.7999999999</v>
      </c>
      <c r="O45" s="27">
        <v>-0.027398447419242793</v>
      </c>
    </row>
    <row r="46" spans="1:15" s="6" customFormat="1" ht="15">
      <c r="A46" s="15" t="s">
        <v>6</v>
      </c>
      <c r="B46" s="16">
        <v>4051831.9200000004</v>
      </c>
      <c r="C46" s="29">
        <v>0.08691794175942645</v>
      </c>
      <c r="D46" s="18"/>
      <c r="E46" s="16">
        <v>4061865.1500000004</v>
      </c>
      <c r="F46" s="29">
        <v>0.0024762206819279858</v>
      </c>
      <c r="G46" s="18"/>
      <c r="H46" s="16">
        <v>4682705.34</v>
      </c>
      <c r="I46" s="29">
        <v>0.15284608599081617</v>
      </c>
      <c r="J46" s="18"/>
      <c r="K46" s="16">
        <v>4612735.65</v>
      </c>
      <c r="L46" s="29">
        <v>-0.014942150940464574</v>
      </c>
      <c r="M46" s="18"/>
      <c r="N46" s="16">
        <v>4476465.54</v>
      </c>
      <c r="O46" s="34">
        <v>-0.02954214599312673</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69">
        <v>814082.7699999999</v>
      </c>
      <c r="C49" s="70">
        <v>0.0541945145683738</v>
      </c>
      <c r="D49" s="71"/>
      <c r="E49" s="69">
        <v>804679.2</v>
      </c>
      <c r="F49" s="70">
        <v>-0.011551122743944021</v>
      </c>
      <c r="G49" s="71"/>
      <c r="H49" s="69">
        <v>888653.86</v>
      </c>
      <c r="I49" s="70">
        <v>0.10435793543563701</v>
      </c>
      <c r="J49" s="71"/>
      <c r="K49" s="69">
        <f>'[1]Sheet1'!$B$12</f>
        <v>728642.24</v>
      </c>
      <c r="L49" s="72">
        <f>IF(AND(K49=0),"(+0%)",(K49-H49)/H49)</f>
        <v>-0.18006068189474808</v>
      </c>
      <c r="M49" s="73"/>
      <c r="N49" s="69">
        <f>'[1]Sheet1'!$H$12</f>
        <v>759027.73</v>
      </c>
      <c r="O49" s="70">
        <f>IF(AND(N49=0),"(+0%)",(N49-K49)/K49)</f>
        <v>0.04170152144898982</v>
      </c>
    </row>
    <row r="50" spans="1:15" s="1" customFormat="1" ht="15">
      <c r="A50" s="9" t="s">
        <v>3</v>
      </c>
      <c r="B50" s="69">
        <v>1335310.4</v>
      </c>
      <c r="C50" s="70">
        <v>0.05709251821265662</v>
      </c>
      <c r="D50" s="71"/>
      <c r="E50" s="69">
        <v>1267613.9200000002</v>
      </c>
      <c r="F50" s="70">
        <v>-0.05069718621228424</v>
      </c>
      <c r="G50" s="71"/>
      <c r="H50" s="69">
        <v>1222784.26</v>
      </c>
      <c r="I50" s="70">
        <v>-0.03536538948704519</v>
      </c>
      <c r="J50" s="71"/>
      <c r="K50" s="69">
        <f>'[1]Sheet1'!$C$12</f>
        <v>580140.45</v>
      </c>
      <c r="L50" s="72">
        <f>IF(AND(K50=0),"(+0%)",(K50-H50)/H50)</f>
        <v>-0.5255578036308711</v>
      </c>
      <c r="M50" s="73"/>
      <c r="N50" s="69">
        <f>'[1]Sheet1'!$I$12</f>
        <v>1442529.21</v>
      </c>
      <c r="O50" s="70">
        <f>IF(AND(N50=0),"(+0%)",(N50-K50)/K50)</f>
        <v>1.486517204583821</v>
      </c>
    </row>
    <row r="51" spans="1:15" s="1" customFormat="1" ht="15">
      <c r="A51" s="9" t="s">
        <v>4</v>
      </c>
      <c r="B51" s="69">
        <v>1479297.8699999999</v>
      </c>
      <c r="C51" s="70">
        <v>-0.06354473737402576</v>
      </c>
      <c r="D51" s="71"/>
      <c r="E51" s="69">
        <v>1502782.52</v>
      </c>
      <c r="F51" s="70">
        <v>0.015875538305209717</v>
      </c>
      <c r="G51" s="71"/>
      <c r="H51" s="69">
        <v>1550675.37</v>
      </c>
      <c r="I51" s="70">
        <v>0.03186944841493105</v>
      </c>
      <c r="J51" s="71"/>
      <c r="K51" s="69">
        <f>'[1]Sheet1'!$D$12</f>
        <v>1182552.06</v>
      </c>
      <c r="L51" s="72">
        <f>IF(AND(K51=0),"(+0%)",(K51-H51)/H51)</f>
        <v>-0.2373954711101138</v>
      </c>
      <c r="M51" s="73"/>
      <c r="N51" s="69">
        <f>'[1]Sheet1'!$J$12</f>
        <v>1938172.05</v>
      </c>
      <c r="O51" s="70">
        <f>IF(AND(N51=0),"(+0%)",(N51-K51)/K51)</f>
        <v>0.6389739746426047</v>
      </c>
    </row>
    <row r="52" spans="1:15" s="1" customFormat="1" ht="15">
      <c r="A52" s="9" t="s">
        <v>5</v>
      </c>
      <c r="B52" s="69">
        <v>852639.09</v>
      </c>
      <c r="C52" s="70">
        <v>-0.010128948999249751</v>
      </c>
      <c r="D52" s="71"/>
      <c r="E52" s="69">
        <v>963406.29</v>
      </c>
      <c r="F52" s="70">
        <v>0.12991100372843575</v>
      </c>
      <c r="G52" s="71"/>
      <c r="H52" s="69">
        <v>939232.4099999999</v>
      </c>
      <c r="I52" s="70">
        <v>-0.02509209276597117</v>
      </c>
      <c r="J52" s="71"/>
      <c r="K52" s="69">
        <f>'[1]Sheet1'!$E$12</f>
        <v>729043.08</v>
      </c>
      <c r="L52" s="72">
        <f>IF(AND(K52=0),"(+0%)",(K52-H52)/H52)</f>
        <v>-0.2237884124973924</v>
      </c>
      <c r="M52" s="73"/>
      <c r="N52" s="69">
        <f>'[1]Sheet1'!$K$12</f>
        <v>1109434.93</v>
      </c>
      <c r="O52" s="70">
        <f>IF(AND(N52=0),"(+0%)",(N52-K52)/K52)</f>
        <v>0.5217686861522641</v>
      </c>
    </row>
    <row r="53" spans="1:15" s="1" customFormat="1" ht="15">
      <c r="A53" s="68" t="s">
        <v>6</v>
      </c>
      <c r="B53" s="74">
        <v>4481330.13</v>
      </c>
      <c r="C53" s="75">
        <v>0.001086703328001013</v>
      </c>
      <c r="D53" s="76"/>
      <c r="E53" s="74">
        <v>4538481.93</v>
      </c>
      <c r="F53" s="75">
        <v>0.012753311704799533</v>
      </c>
      <c r="G53" s="76"/>
      <c r="H53" s="74">
        <v>4601345.9</v>
      </c>
      <c r="I53" s="75">
        <v>0.013851320985649639</v>
      </c>
      <c r="J53" s="76"/>
      <c r="K53" s="77">
        <f>SUM(K49:K52)</f>
        <v>3220377.83</v>
      </c>
      <c r="L53" s="78">
        <f>IF((K53=0),"(+0%)",IF((K50=0),((K49-H49)/H49),IF((K51=0),((K49+K50)-(H49+H50))/(H49+H50),IF((K52=0),((K49+K50+K51)-(H49+H50+H51))/(H49+H50+H51),(K53-H53)/H53))))</f>
        <v>-0.30012263803075534</v>
      </c>
      <c r="M53" s="79"/>
      <c r="N53" s="74">
        <f>SUM(N49:N52)</f>
        <v>5249163.92</v>
      </c>
      <c r="O53" s="80">
        <f>IF((N53=0),"(+0%)",IF((N50=0),((N49-K49)/K49),IF((N51=0),((N49+N50)-(K49+K50))/(K49+K50),IF((N52=0),((N49+N50+N51)-(K49+K50+K51))/(K49+K50+K51),(N53-K53)/K53))))</f>
        <v>0.629983870557201</v>
      </c>
    </row>
    <row r="54" spans="1:15" s="1" customFormat="1" ht="15">
      <c r="A54" s="9"/>
      <c r="B54" s="71"/>
      <c r="C54" s="71"/>
      <c r="D54" s="71"/>
      <c r="E54" s="71"/>
      <c r="F54" s="71"/>
      <c r="G54" s="71"/>
      <c r="H54" s="71"/>
      <c r="I54" s="71"/>
      <c r="J54" s="71"/>
      <c r="K54" s="73"/>
      <c r="L54" s="73"/>
      <c r="M54" s="73"/>
      <c r="N54" s="71"/>
      <c r="O54" s="7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'[1]Sheet1'!$N$12</f>
        <v>1041543.1</v>
      </c>
      <c r="C56" s="70">
        <f>IF(AND(B56=0),"(+0%)",(B56-N49)/N49)</f>
        <v>0.3722069152862175</v>
      </c>
      <c r="D56" s="71"/>
      <c r="E56" s="96">
        <f>'[2]Sheet1'!$B$12</f>
        <v>1131709.4</v>
      </c>
      <c r="F56" s="70">
        <f>IF(AND(E56=0),"(+0%)",(E56-B56)/B56)</f>
        <v>0.08656991726986615</v>
      </c>
      <c r="G56" s="71"/>
      <c r="H56" s="96">
        <f>'[2]Sheet1'!$H$12</f>
        <v>0</v>
      </c>
      <c r="I56" s="70" t="str">
        <f>IF(AND(H56=0),"(+0%)",(H56-E56)/E56)</f>
        <v>(+0%)</v>
      </c>
      <c r="J56" s="71"/>
      <c r="K56" s="96">
        <f>'[2]Sheet1'!$N$12</f>
        <v>0</v>
      </c>
      <c r="L56" s="72" t="str">
        <f>IF(AND(K56=0),"(+0%)",(K56-H56)/H56)</f>
        <v>(+0%)</v>
      </c>
      <c r="M56" s="73"/>
      <c r="N56" s="69">
        <v>0</v>
      </c>
      <c r="O56" s="70" t="str">
        <f>IF(AND(N56=0),"(+0%)",(N56-K56)/K56)</f>
        <v>(+0%)</v>
      </c>
    </row>
    <row r="57" spans="1:15" s="1" customFormat="1" ht="15">
      <c r="A57" s="9" t="s">
        <v>3</v>
      </c>
      <c r="B57" s="69">
        <f>'[1]Sheet1'!$O$12</f>
        <v>1837865.01</v>
      </c>
      <c r="C57" s="70">
        <f>IF(AND(B57=0),"(+0%)",(B57-N50)/N50)</f>
        <v>0.2740573967302888</v>
      </c>
      <c r="D57" s="71"/>
      <c r="E57" s="96">
        <f>'[2]Sheet1'!$C$12</f>
        <v>1909301.9100000001</v>
      </c>
      <c r="F57" s="70">
        <f>IF(AND(E57=0),"(+0%)",(E57-B57)/B57)</f>
        <v>0.03886950326128693</v>
      </c>
      <c r="G57" s="71"/>
      <c r="H57" s="96">
        <f>'[2]Sheet1'!$I$12</f>
        <v>0</v>
      </c>
      <c r="I57" s="70" t="str">
        <f>IF(AND(H57=0),"(+0%)",(H57-E57)/E57)</f>
        <v>(+0%)</v>
      </c>
      <c r="J57" s="71"/>
      <c r="K57" s="96">
        <f>'[2]Sheet1'!$O$12</f>
        <v>0</v>
      </c>
      <c r="L57" s="72" t="str">
        <f>IF(AND(K57=0),"(+0%)",(K57-H57)/H57)</f>
        <v>(+0%)</v>
      </c>
      <c r="M57" s="73"/>
      <c r="N57" s="69">
        <v>0</v>
      </c>
      <c r="O57" s="70" t="str">
        <f>IF(AND(N57=0),"(+0%)",(N57-K57)/K57)</f>
        <v>(+0%)</v>
      </c>
    </row>
    <row r="58" spans="1:15" ht="15">
      <c r="A58" s="9" t="s">
        <v>4</v>
      </c>
      <c r="B58" s="69">
        <f>'[1]Sheet1'!$P$12</f>
        <v>2034951.21</v>
      </c>
      <c r="C58" s="70">
        <f>IF(AND(B58=0),"(+0%)",(B58-N51)/N51)</f>
        <v>0.0499332141333892</v>
      </c>
      <c r="D58" s="71"/>
      <c r="E58" s="96">
        <f>'[2]Sheet1'!$D$12</f>
        <v>2289414.99</v>
      </c>
      <c r="F58" s="70">
        <f>IF(AND(E58=0),"(+0%)",(E58-B58)/B58)</f>
        <v>0.125046624582218</v>
      </c>
      <c r="G58" s="71"/>
      <c r="H58" s="96">
        <f>'[2]Sheet1'!$J$12</f>
        <v>0</v>
      </c>
      <c r="I58" s="70" t="str">
        <f>IF(AND(H58=0),"(+0%)",(H58-E58)/E58)</f>
        <v>(+0%)</v>
      </c>
      <c r="J58" s="71"/>
      <c r="K58" s="96">
        <f>'[2]Sheet1'!$P$12</f>
        <v>0</v>
      </c>
      <c r="L58" s="72" t="str">
        <f>IF(AND(K58=0),"(+0%)",(K58-H58)/H58)</f>
        <v>(+0%)</v>
      </c>
      <c r="M58" s="73"/>
      <c r="N58" s="69">
        <v>0</v>
      </c>
      <c r="O58" s="70" t="str">
        <f>IF(AND(N58=0),"(+0%)",(N58-K58)/K58)</f>
        <v>(+0%)</v>
      </c>
    </row>
    <row r="59" spans="1:15" ht="15">
      <c r="A59" s="9" t="s">
        <v>5</v>
      </c>
      <c r="B59" s="69">
        <f>'[1]Sheet1'!$Q$12</f>
        <v>1200947.7000000002</v>
      </c>
      <c r="C59" s="70">
        <f>IF(AND(B59=0),"(+0%)",(B59-N52)/N52)</f>
        <v>0.08248592821933257</v>
      </c>
      <c r="D59" s="71"/>
      <c r="E59" s="96">
        <f>'[2]Sheet1'!$E$12</f>
        <v>1272105.5</v>
      </c>
      <c r="F59" s="70">
        <f>IF(AND(E59=0),"(+0%)",(E59-B59)/B59)</f>
        <v>0.05925137289492274</v>
      </c>
      <c r="G59" s="71"/>
      <c r="H59" s="96">
        <f>'[2]Sheet1'!$K$12</f>
        <v>0</v>
      </c>
      <c r="I59" s="70" t="str">
        <f>IF(AND(H59=0),"(+0%)",(H59-E59)/E59)</f>
        <v>(+0%)</v>
      </c>
      <c r="J59" s="71"/>
      <c r="K59" s="96">
        <f>'[2]Sheet1'!$Q$12</f>
        <v>0</v>
      </c>
      <c r="L59" s="72" t="str">
        <f>IF(AND(K59=0),"(+0%)",(K59-H59)/H59)</f>
        <v>(+0%)</v>
      </c>
      <c r="M59" s="73"/>
      <c r="N59" s="69">
        <v>0</v>
      </c>
      <c r="O59" s="70" t="str">
        <f>IF(AND(N59=0),"(+0%)",(N59-K59)/K59)</f>
        <v>(+0%)</v>
      </c>
    </row>
    <row r="60" spans="1:15" ht="15">
      <c r="A60" s="68" t="s">
        <v>6</v>
      </c>
      <c r="B60" s="74">
        <f>SUM(B56:B59)</f>
        <v>6115307.0200000005</v>
      </c>
      <c r="C60" s="75">
        <f>IF((B60=0),"(+0%)",IF((B57=0),((B56-N49)/N49),IF((B58=0),((B56+B57)-(N49+N50))/(N49+N50),IF((B59=0),((B56+B57+B58)-(N49+N50+N51))/(N49+N50+N51),(B60-N53)/N53))))</f>
        <v>0.16500591583735502</v>
      </c>
      <c r="D60" s="76"/>
      <c r="E60" s="74">
        <f>SUM(E56:E59)</f>
        <v>6602531.800000001</v>
      </c>
      <c r="F60" s="75">
        <f>IF((E60=0),"(+0%)",IF((E57=0),((E56-B56)/B56),IF((E58=0),((E56+E57)-(B56+B57))/(B56+B57),IF((E59=0),((E56+E57+E58)-(B56+B57+B58))/(B56+B57+B58),(E60-B60)/B60))))</f>
        <v>0.07967298753873525</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11 E60 H60 K60 N60" formulaRange="1"/>
  </ignoredErrors>
</worksheet>
</file>

<file path=xl/worksheets/sheet6.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K56" sqref="K56"/>
    </sheetView>
  </sheetViews>
  <sheetFormatPr defaultColWidth="9.140625" defaultRowHeight="12.75"/>
  <cols>
    <col min="1" max="1" width="13.140625" style="9" customWidth="1"/>
    <col min="2" max="2" width="13.28125" style="9" customWidth="1"/>
    <col min="3" max="3" width="8.28125" style="9" customWidth="1"/>
    <col min="4" max="4" width="3.140625" style="9" customWidth="1"/>
    <col min="5" max="5" width="13.57421875" style="9" customWidth="1"/>
    <col min="6" max="6" width="8.421875" style="9" customWidth="1"/>
    <col min="7" max="7" width="3.140625" style="9" customWidth="1"/>
    <col min="8" max="8" width="13.28125" style="9" customWidth="1"/>
    <col min="9" max="9" width="8.421875" style="9" customWidth="1"/>
    <col min="10" max="10" width="3.140625" style="9" customWidth="1"/>
    <col min="11" max="11" width="13.28125" style="2" customWidth="1"/>
    <col min="12" max="12" width="8.421875" style="2" customWidth="1"/>
    <col min="13" max="13" width="3.140625" style="2" customWidth="1"/>
    <col min="14" max="14" width="13.140625" style="9" customWidth="1"/>
    <col min="15" max="15" width="9.8515625" style="9" bestFit="1" customWidth="1"/>
    <col min="16" max="16384" width="9.140625" style="2" customWidth="1"/>
  </cols>
  <sheetData>
    <row r="1" spans="1:15" s="32" customFormat="1" ht="18">
      <c r="A1" s="4" t="s">
        <v>23</v>
      </c>
      <c r="B1" s="4"/>
      <c r="C1" s="4"/>
      <c r="D1" s="4"/>
      <c r="E1" s="4"/>
      <c r="F1" s="4"/>
      <c r="G1" s="4"/>
      <c r="H1" s="4"/>
      <c r="I1" s="4"/>
      <c r="J1" s="4"/>
      <c r="K1" s="4"/>
      <c r="L1" s="4"/>
      <c r="M1" s="4"/>
      <c r="N1" s="4"/>
      <c r="O1" s="4"/>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116001.61</v>
      </c>
      <c r="F7" s="14"/>
      <c r="G7" s="9"/>
      <c r="H7" s="13">
        <v>131554.05</v>
      </c>
      <c r="I7" s="14">
        <v>0.13407089780909065</v>
      </c>
      <c r="J7" s="9"/>
      <c r="K7" s="13">
        <v>133439.99</v>
      </c>
      <c r="L7" s="14">
        <v>0.014335856630791698</v>
      </c>
      <c r="M7" s="9"/>
      <c r="N7" s="13">
        <v>151574.53</v>
      </c>
      <c r="O7" s="14">
        <f>(N7-K7)/K7</f>
        <v>0.13590033992058909</v>
      </c>
    </row>
    <row r="8" spans="1:15" s="6" customFormat="1" ht="15">
      <c r="A8" s="9" t="s">
        <v>3</v>
      </c>
      <c r="B8" s="13"/>
      <c r="C8" s="14"/>
      <c r="D8" s="9"/>
      <c r="E8" s="13">
        <v>179247.17</v>
      </c>
      <c r="F8" s="14"/>
      <c r="G8" s="9"/>
      <c r="H8" s="13">
        <v>204764.38</v>
      </c>
      <c r="I8" s="14">
        <v>0.14235767292727686</v>
      </c>
      <c r="J8" s="9"/>
      <c r="K8" s="13">
        <v>224671.91</v>
      </c>
      <c r="L8" s="14">
        <v>0.09722164567880409</v>
      </c>
      <c r="M8" s="9"/>
      <c r="N8" s="13">
        <v>236760.97</v>
      </c>
      <c r="O8" s="14">
        <f>(N8-K8)/K8</f>
        <v>0.05380761662639534</v>
      </c>
    </row>
    <row r="9" spans="1:15" s="6" customFormat="1" ht="15">
      <c r="A9" s="9" t="s">
        <v>4</v>
      </c>
      <c r="B9" s="13">
        <v>250194.24</v>
      </c>
      <c r="C9" s="14"/>
      <c r="D9" s="9"/>
      <c r="E9" s="13">
        <v>275828.83999999997</v>
      </c>
      <c r="F9" s="14">
        <v>0.10245879361571225</v>
      </c>
      <c r="G9" s="9"/>
      <c r="H9" s="13">
        <v>299260.24</v>
      </c>
      <c r="I9" s="14">
        <v>0.08494905753872592</v>
      </c>
      <c r="J9" s="9"/>
      <c r="K9" s="13">
        <v>335112.70999999996</v>
      </c>
      <c r="L9" s="14">
        <v>0.11980365316822567</v>
      </c>
      <c r="M9" s="9"/>
      <c r="N9" s="13">
        <v>373486.9</v>
      </c>
      <c r="O9" s="14">
        <f>(N9-K9)/K9</f>
        <v>0.11451129382708303</v>
      </c>
    </row>
    <row r="10" spans="1:15" s="6" customFormat="1" ht="15">
      <c r="A10" s="9" t="s">
        <v>5</v>
      </c>
      <c r="B10" s="13">
        <v>124964.93000000001</v>
      </c>
      <c r="C10" s="14"/>
      <c r="D10" s="9"/>
      <c r="E10" s="13">
        <v>136448.14</v>
      </c>
      <c r="F10" s="14">
        <v>0.09189146106831737</v>
      </c>
      <c r="G10" s="9"/>
      <c r="H10" s="13">
        <v>143414.85</v>
      </c>
      <c r="I10" s="14">
        <v>0.0510575666330079</v>
      </c>
      <c r="J10" s="9"/>
      <c r="K10" s="13">
        <v>150329.27000000002</v>
      </c>
      <c r="L10" s="14">
        <v>0.0482127199519437</v>
      </c>
      <c r="M10" s="9"/>
      <c r="N10" s="13">
        <v>174865.49</v>
      </c>
      <c r="O10" s="14">
        <f>(N10-K10)/K10</f>
        <v>0.16321651798082948</v>
      </c>
    </row>
    <row r="11" spans="1:15" s="6" customFormat="1" ht="15">
      <c r="A11" s="15" t="s">
        <v>6</v>
      </c>
      <c r="B11" s="16">
        <v>375159.17</v>
      </c>
      <c r="C11" s="17"/>
      <c r="D11" s="18"/>
      <c r="E11" s="16">
        <v>707525.76</v>
      </c>
      <c r="F11" s="17">
        <v>0.09893883174973439</v>
      </c>
      <c r="G11" s="18"/>
      <c r="H11" s="16">
        <v>778993.5199999999</v>
      </c>
      <c r="I11" s="19">
        <v>0.10101082397339128</v>
      </c>
      <c r="J11" s="20"/>
      <c r="K11" s="21">
        <v>843553.88</v>
      </c>
      <c r="L11" s="19">
        <v>0.08287663291473864</v>
      </c>
      <c r="M11" s="20"/>
      <c r="N11" s="21">
        <v>936687.89</v>
      </c>
      <c r="O11" s="22">
        <f>(N11-K11)/K11</f>
        <v>0.11040671166138197</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171146.43</v>
      </c>
      <c r="C14" s="14">
        <v>0.12912393658749918</v>
      </c>
      <c r="D14" s="9"/>
      <c r="E14" s="13">
        <v>177708.8268</v>
      </c>
      <c r="F14" s="14">
        <v>0.03834375511075526</v>
      </c>
      <c r="G14" s="9"/>
      <c r="H14" s="13">
        <v>178880.31</v>
      </c>
      <c r="I14" s="14">
        <v>0.006592149760340367</v>
      </c>
      <c r="J14" s="26"/>
      <c r="K14" s="13">
        <v>193869.75</v>
      </c>
      <c r="L14" s="14">
        <v>0.08379591918193792</v>
      </c>
      <c r="M14" s="9"/>
      <c r="N14" s="13">
        <v>184345.7</v>
      </c>
      <c r="O14" s="27">
        <f>IF(AND(N14=0),"(+0%)",(N14-K14)/K14)</f>
        <v>-0.04912602404449373</v>
      </c>
    </row>
    <row r="15" spans="1:15" s="1" customFormat="1" ht="15">
      <c r="A15" s="9" t="s">
        <v>3</v>
      </c>
      <c r="B15" s="13">
        <v>263209.19</v>
      </c>
      <c r="C15" s="14">
        <v>0.11170853033758056</v>
      </c>
      <c r="D15" s="9"/>
      <c r="E15" s="13">
        <v>284094.2424</v>
      </c>
      <c r="F15" s="14">
        <v>0.07934773250128534</v>
      </c>
      <c r="G15" s="9"/>
      <c r="H15" s="13">
        <v>303745.97</v>
      </c>
      <c r="I15" s="14">
        <v>0.06917326952487364</v>
      </c>
      <c r="J15" s="26"/>
      <c r="K15" s="13">
        <v>308736.73</v>
      </c>
      <c r="L15" s="14">
        <v>0.016430703590898703</v>
      </c>
      <c r="M15" s="9"/>
      <c r="N15" s="13">
        <v>297989.35</v>
      </c>
      <c r="O15" s="27">
        <f>IF(AND(N15=0),"(+0%)",(N15-K15)/K15)</f>
        <v>-0.034810824095986265</v>
      </c>
    </row>
    <row r="16" spans="1:15" s="1" customFormat="1" ht="15">
      <c r="A16" s="9" t="s">
        <v>4</v>
      </c>
      <c r="B16" s="13">
        <v>415091.70999999996</v>
      </c>
      <c r="C16" s="14">
        <v>0.11139563395663928</v>
      </c>
      <c r="D16" s="9"/>
      <c r="E16" s="13">
        <v>446729.0991</v>
      </c>
      <c r="F16" s="14">
        <v>0.07621782930813056</v>
      </c>
      <c r="G16" s="9"/>
      <c r="H16" s="13">
        <v>459863.55</v>
      </c>
      <c r="I16" s="14">
        <v>0.029401377538336403</v>
      </c>
      <c r="J16" s="26"/>
      <c r="K16" s="13">
        <v>474510.87</v>
      </c>
      <c r="L16" s="14">
        <v>0.03185144810890102</v>
      </c>
      <c r="M16" s="9"/>
      <c r="N16" s="13">
        <v>451360.32</v>
      </c>
      <c r="O16" s="27">
        <f>IF(AND(N16=0),"(+0%)",(N16-K16)/K16)</f>
        <v>-0.048788239561298116</v>
      </c>
    </row>
    <row r="17" spans="1:15" s="1" customFormat="1" ht="15">
      <c r="A17" s="9" t="s">
        <v>5</v>
      </c>
      <c r="B17" s="13">
        <v>185906.07929999998</v>
      </c>
      <c r="C17" s="14">
        <v>0.0631376110860982</v>
      </c>
      <c r="D17" s="9"/>
      <c r="E17" s="13">
        <v>195670.33000000002</v>
      </c>
      <c r="F17" s="14">
        <v>0.052522492738084625</v>
      </c>
      <c r="G17" s="9"/>
      <c r="H17" s="13">
        <v>208792.25</v>
      </c>
      <c r="I17" s="14">
        <v>0.06706136796518912</v>
      </c>
      <c r="J17" s="26"/>
      <c r="K17" s="13">
        <v>198161.13</v>
      </c>
      <c r="L17" s="27">
        <v>-0.05091721555756976</v>
      </c>
      <c r="M17" s="9"/>
      <c r="N17" s="13">
        <v>214837.14999999997</v>
      </c>
      <c r="O17" s="27">
        <f>IF(AND(N17=0),"(+0%)",(N17-K17)/K17)</f>
        <v>0.08415383985749354</v>
      </c>
    </row>
    <row r="18" spans="1:15" s="1" customFormat="1" ht="15">
      <c r="A18" s="15" t="s">
        <v>6</v>
      </c>
      <c r="B18" s="16">
        <v>1035353.4092999999</v>
      </c>
      <c r="C18" s="17">
        <v>0.10533446663861526</v>
      </c>
      <c r="D18" s="18"/>
      <c r="E18" s="16">
        <v>1104202.4983</v>
      </c>
      <c r="F18" s="17">
        <v>0.06649815259366255</v>
      </c>
      <c r="G18" s="18"/>
      <c r="H18" s="16">
        <v>1151282.08</v>
      </c>
      <c r="I18" s="17">
        <v>0.04263672811144913</v>
      </c>
      <c r="J18" s="28"/>
      <c r="K18" s="3">
        <v>1175278.48</v>
      </c>
      <c r="L18" s="29">
        <v>0.020843197698343315</v>
      </c>
      <c r="M18" s="18"/>
      <c r="N18" s="16">
        <v>1148532.52</v>
      </c>
      <c r="O18" s="31">
        <f>IF((N18=0),"(+0%)",IF((N15=0),((N14-K14)/K14),IF((N16=0),((N14+N15)-(K14+K15))/(K14+K15),IF((N17=0),((N14+N15+N16)-(K14+K15+K16))/(K14+K15+K16),(N18-K18)/K18))))</f>
        <v>-0.022757125613326948</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200829.51</v>
      </c>
      <c r="C21" s="27">
        <v>0.08941792512654212</v>
      </c>
      <c r="D21" s="9"/>
      <c r="E21" s="13">
        <v>213791</v>
      </c>
      <c r="F21" s="27">
        <v>0.0645397680848795</v>
      </c>
      <c r="G21" s="9"/>
      <c r="H21" s="13">
        <v>226400</v>
      </c>
      <c r="I21" s="27">
        <v>0.05897816091416383</v>
      </c>
      <c r="J21" s="9"/>
      <c r="K21" s="13">
        <v>227811.12</v>
      </c>
      <c r="L21" s="27">
        <v>0.0062328621908127</v>
      </c>
      <c r="M21" s="9"/>
      <c r="N21" s="13">
        <v>235118.74</v>
      </c>
      <c r="O21" s="27">
        <f>IF(AND(N21=0),"(+0%)",(N21-K21)/K21)</f>
        <v>0.03207753862059058</v>
      </c>
    </row>
    <row r="22" spans="1:15" s="6" customFormat="1" ht="15">
      <c r="A22" s="9" t="s">
        <v>3</v>
      </c>
      <c r="B22" s="13">
        <v>324646.08999999997</v>
      </c>
      <c r="C22" s="27">
        <v>0.08945534462892715</v>
      </c>
      <c r="D22" s="9"/>
      <c r="E22" s="13">
        <v>336559.24</v>
      </c>
      <c r="F22" s="27">
        <v>0.03669580619313796</v>
      </c>
      <c r="G22" s="9"/>
      <c r="H22" s="13">
        <v>342358</v>
      </c>
      <c r="I22" s="27">
        <v>0.01722953736168411</v>
      </c>
      <c r="J22" s="9"/>
      <c r="K22" s="13">
        <v>374544.63</v>
      </c>
      <c r="L22" s="27">
        <v>0.094014540334971</v>
      </c>
      <c r="M22" s="9"/>
      <c r="N22" s="13">
        <v>373898.13</v>
      </c>
      <c r="O22" s="27">
        <f>IF(AND(N22=0),"(+0%)",(N22-K22)/K22)</f>
        <v>-0.0017260960329347132</v>
      </c>
    </row>
    <row r="23" spans="1:15" s="6" customFormat="1" ht="15">
      <c r="A23" s="9" t="s">
        <v>4</v>
      </c>
      <c r="B23" s="13">
        <v>520295.5</v>
      </c>
      <c r="C23" s="27">
        <v>0.1527276035252722</v>
      </c>
      <c r="D23" s="9"/>
      <c r="E23" s="13">
        <v>535791.26</v>
      </c>
      <c r="F23" s="27">
        <v>0.029782613918436753</v>
      </c>
      <c r="G23" s="9"/>
      <c r="H23" s="13">
        <v>550315.02</v>
      </c>
      <c r="I23" s="27">
        <v>0.027107123770552004</v>
      </c>
      <c r="J23" s="9"/>
      <c r="K23" s="13">
        <v>575449.48</v>
      </c>
      <c r="L23" s="27">
        <v>0.045672858429341004</v>
      </c>
      <c r="M23" s="9"/>
      <c r="N23" s="13">
        <v>561750.89</v>
      </c>
      <c r="O23" s="27">
        <f>IF(AND(N23=0),"(+0%)",(N23-K23)/K23)</f>
        <v>-0.02380502629005759</v>
      </c>
    </row>
    <row r="24" spans="1:15" s="6" customFormat="1" ht="15">
      <c r="A24" s="9" t="s">
        <v>5</v>
      </c>
      <c r="B24" s="13">
        <v>248153.75</v>
      </c>
      <c r="C24" s="27">
        <v>0.15507839309914528</v>
      </c>
      <c r="D24" s="9"/>
      <c r="E24" s="13">
        <v>236602.15</v>
      </c>
      <c r="F24" s="27">
        <v>-0.0465501730278104</v>
      </c>
      <c r="G24" s="9"/>
      <c r="H24" s="13">
        <v>236539.98</v>
      </c>
      <c r="I24" s="27">
        <v>-0.0002627617711841744</v>
      </c>
      <c r="J24" s="9"/>
      <c r="K24" s="13">
        <v>252798.27000000002</v>
      </c>
      <c r="L24" s="27">
        <v>0.0687337929089197</v>
      </c>
      <c r="M24" s="9"/>
      <c r="N24" s="13">
        <v>250721.19</v>
      </c>
      <c r="O24" s="27">
        <f>IF(AND(N24=0),"(+0%)",(N24-K24)/K24)</f>
        <v>-0.00821635369577496</v>
      </c>
    </row>
    <row r="25" spans="1:15" s="6" customFormat="1" ht="15">
      <c r="A25" s="15" t="s">
        <v>6</v>
      </c>
      <c r="B25" s="16">
        <v>1293924.85</v>
      </c>
      <c r="C25" s="30">
        <v>0.12658965024342547</v>
      </c>
      <c r="D25" s="18"/>
      <c r="E25" s="16">
        <v>1322743.65</v>
      </c>
      <c r="F25" s="30">
        <v>0.022272390857938782</v>
      </c>
      <c r="G25" s="18"/>
      <c r="H25" s="16">
        <v>1355613</v>
      </c>
      <c r="I25" s="30">
        <v>0.024849372741271594</v>
      </c>
      <c r="J25" s="18"/>
      <c r="K25" s="16">
        <v>1430603.5</v>
      </c>
      <c r="L25" s="30">
        <v>0.05531851642024678</v>
      </c>
      <c r="M25" s="18"/>
      <c r="N25" s="16">
        <v>1421488.95</v>
      </c>
      <c r="O25" s="31">
        <f>IF((N25=0),"(+0%)",IF((N22=0),((N21-K21)/K21),IF((N23=0),((N21+N22)-(K21+K22))/(K21+K22),IF((N24=0),((N21+N22+N23)-(K21+K22+K23))/(K21+K22+K23),(N25-K25)/K25))))</f>
        <v>-0.006371122396946496</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233891.02000000002</v>
      </c>
      <c r="C28" s="27">
        <v>-0.005221702021710273</v>
      </c>
      <c r="D28" s="9"/>
      <c r="E28" s="13">
        <v>246950.58999999997</v>
      </c>
      <c r="F28" s="27">
        <v>0.05583613257148542</v>
      </c>
      <c r="G28" s="9"/>
      <c r="H28" s="13">
        <v>262127.68</v>
      </c>
      <c r="I28" s="27">
        <v>0.06145800259072079</v>
      </c>
      <c r="J28" s="9"/>
      <c r="K28" s="13">
        <v>297039.74</v>
      </c>
      <c r="L28" s="27">
        <v>0.13318723150489103</v>
      </c>
      <c r="M28" s="9"/>
      <c r="N28" s="13">
        <v>317519.01999999996</v>
      </c>
      <c r="O28" s="27">
        <f>IF(AND(N28=0),"(+0%)",(N28-K28)/K28)</f>
        <v>0.0689445796040623</v>
      </c>
    </row>
    <row r="29" spans="1:15" s="6" customFormat="1" ht="15">
      <c r="A29" s="9" t="s">
        <v>3</v>
      </c>
      <c r="B29" s="13">
        <v>407665.20999999996</v>
      </c>
      <c r="C29" s="27">
        <v>0.09031090901684895</v>
      </c>
      <c r="D29" s="9"/>
      <c r="E29" s="13">
        <v>405452.86</v>
      </c>
      <c r="F29" s="27">
        <v>-0.005426879571106833</v>
      </c>
      <c r="G29" s="9"/>
      <c r="H29" s="13">
        <v>437152.69</v>
      </c>
      <c r="I29" s="27">
        <v>0.07818376222577396</v>
      </c>
      <c r="J29" s="9"/>
      <c r="K29" s="13">
        <v>468957.92</v>
      </c>
      <c r="L29" s="27">
        <v>0.07275542556995356</v>
      </c>
      <c r="M29" s="9"/>
      <c r="N29" s="13">
        <v>524806.02</v>
      </c>
      <c r="O29" s="27">
        <f>IF(AND(N29=0),"(+0%)",(N29-K29)/K29)</f>
        <v>0.11908978954870841</v>
      </c>
    </row>
    <row r="30" spans="1:15" s="6" customFormat="1" ht="15">
      <c r="A30" s="9" t="s">
        <v>4</v>
      </c>
      <c r="B30" s="13">
        <v>608360.96</v>
      </c>
      <c r="C30" s="27">
        <v>0.08297284584631445</v>
      </c>
      <c r="D30" s="9"/>
      <c r="E30" s="13">
        <v>638768.09</v>
      </c>
      <c r="F30" s="27">
        <v>0.049982053417760415</v>
      </c>
      <c r="G30" s="9"/>
      <c r="H30" s="13">
        <v>668983.9400000001</v>
      </c>
      <c r="I30" s="27">
        <v>0.047303317859851285</v>
      </c>
      <c r="J30" s="9"/>
      <c r="K30" s="13">
        <v>707148.5700000001</v>
      </c>
      <c r="L30" s="27">
        <v>0.057048649030348925</v>
      </c>
      <c r="M30" s="9"/>
      <c r="N30" s="13">
        <v>765971.02</v>
      </c>
      <c r="O30" s="27">
        <f>IF(AND(N30=0),"(+0%)",(N30-K30)/K30)</f>
        <v>0.0831825906117578</v>
      </c>
    </row>
    <row r="31" spans="1:15" s="6" customFormat="1" ht="15">
      <c r="A31" s="9" t="s">
        <v>5</v>
      </c>
      <c r="B31" s="13">
        <v>260233.38</v>
      </c>
      <c r="C31" s="27">
        <v>0.037939314184014535</v>
      </c>
      <c r="D31" s="9"/>
      <c r="E31" s="13">
        <v>276166.24</v>
      </c>
      <c r="F31" s="27">
        <v>0.06122527402134186</v>
      </c>
      <c r="G31" s="9"/>
      <c r="H31" s="13">
        <v>308264.69999999995</v>
      </c>
      <c r="I31" s="27">
        <v>0.11622876134316766</v>
      </c>
      <c r="J31" s="9"/>
      <c r="K31" s="13">
        <v>318727.98</v>
      </c>
      <c r="L31" s="27">
        <v>0.03394251758310319</v>
      </c>
      <c r="M31" s="9"/>
      <c r="N31" s="13">
        <v>373294.39999999997</v>
      </c>
      <c r="O31" s="27">
        <f>IF(AND(N31=0),"(+0%)",(N31-K31)/K31)</f>
        <v>0.17120059556741768</v>
      </c>
    </row>
    <row r="32" spans="1:15" s="6" customFormat="1" ht="15">
      <c r="A32" s="15" t="s">
        <v>6</v>
      </c>
      <c r="B32" s="16">
        <v>1510150.5699999998</v>
      </c>
      <c r="C32" s="30">
        <v>0.062372359630372</v>
      </c>
      <c r="D32" s="18"/>
      <c r="E32" s="16">
        <v>1567337.78</v>
      </c>
      <c r="F32" s="30">
        <v>0.03786854843222699</v>
      </c>
      <c r="G32" s="18"/>
      <c r="H32" s="16">
        <v>1676529.01</v>
      </c>
      <c r="I32" s="30">
        <v>0.06966668665384942</v>
      </c>
      <c r="J32" s="18"/>
      <c r="K32" s="16">
        <v>1791874.21</v>
      </c>
      <c r="L32" s="30">
        <v>0.06880000245268643</v>
      </c>
      <c r="M32" s="18"/>
      <c r="N32" s="16">
        <v>1981590.46</v>
      </c>
      <c r="O32" s="31">
        <f>IF((N32=0),"(+0%)",IF((N29=0),((N28-K28)/K28),IF((N30=0),((N28+N29)-(K28+K29))/(K28+K29),IF((N31=0),((N28+N29+N30)-(K28+K29+K30))/(K28+K29+K30),(N32-K32)/K32))))</f>
        <v>0.10587587507049392</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360624.06</v>
      </c>
      <c r="C35" s="27">
        <v>0.1357557729927487</v>
      </c>
      <c r="D35" s="9"/>
      <c r="E35" s="13">
        <v>367126.46</v>
      </c>
      <c r="F35" s="27">
        <v>0.018030965543452713</v>
      </c>
      <c r="G35" s="9"/>
      <c r="H35" s="13">
        <v>363373.68000000005</v>
      </c>
      <c r="I35" s="27">
        <v>-0.010222036297792236</v>
      </c>
      <c r="J35" s="9"/>
      <c r="K35" s="13">
        <v>343816.27</v>
      </c>
      <c r="L35" s="27">
        <v>-0.05382175726101029</v>
      </c>
      <c r="M35" s="2"/>
      <c r="N35" s="13">
        <v>391220.95</v>
      </c>
      <c r="O35" s="27">
        <f>IF(AND(N35=0),"(+0%)",(N35-K35)/K35)</f>
        <v>0.13787794277449403</v>
      </c>
    </row>
    <row r="36" spans="1:15" s="1" customFormat="1" ht="15">
      <c r="A36" s="9" t="s">
        <v>3</v>
      </c>
      <c r="B36" s="13">
        <v>576054.57</v>
      </c>
      <c r="C36" s="27">
        <v>0.09765236686880979</v>
      </c>
      <c r="D36" s="9"/>
      <c r="E36" s="13">
        <v>581709.84</v>
      </c>
      <c r="F36" s="27">
        <v>0.00981724700144297</v>
      </c>
      <c r="G36" s="9"/>
      <c r="H36" s="13">
        <v>547630</v>
      </c>
      <c r="I36" s="27">
        <v>-0.05858563437744146</v>
      </c>
      <c r="J36" s="9"/>
      <c r="K36" s="13">
        <v>581879.3999999999</v>
      </c>
      <c r="L36" s="27">
        <v>0.06254113178605976</v>
      </c>
      <c r="M36" s="2"/>
      <c r="N36" s="13">
        <v>561461.8300000001</v>
      </c>
      <c r="O36" s="27">
        <f>IF(AND(N36=0),"(+0%)",(N36-K36)/K36)</f>
        <v>-0.03508900641610587</v>
      </c>
    </row>
    <row r="37" spans="1:15" s="1" customFormat="1" ht="15">
      <c r="A37" s="9" t="s">
        <v>4</v>
      </c>
      <c r="B37" s="13">
        <v>837137.8400000001</v>
      </c>
      <c r="C37" s="27">
        <v>0.09291059079493642</v>
      </c>
      <c r="D37" s="9"/>
      <c r="E37" s="13">
        <v>819290.9099999999</v>
      </c>
      <c r="F37" s="27">
        <v>-0.021318986130169634</v>
      </c>
      <c r="G37" s="9"/>
      <c r="H37" s="13">
        <v>797588.74</v>
      </c>
      <c r="I37" s="27">
        <v>-0.026488967148433185</v>
      </c>
      <c r="J37" s="9"/>
      <c r="K37" s="13">
        <v>868317.59</v>
      </c>
      <c r="L37" s="27">
        <v>0.08867834568476979</v>
      </c>
      <c r="M37" s="2"/>
      <c r="N37" s="13">
        <v>898661.49</v>
      </c>
      <c r="O37" s="27">
        <f>IF(AND(N37=0),"(+0%)",(N37-K37)/K37)</f>
        <v>0.03494562398534391</v>
      </c>
    </row>
    <row r="38" spans="1:15" s="1" customFormat="1" ht="15">
      <c r="A38" s="9" t="s">
        <v>5</v>
      </c>
      <c r="B38" s="13">
        <v>404245.01</v>
      </c>
      <c r="C38" s="27">
        <v>0.08291206618690247</v>
      </c>
      <c r="D38" s="9"/>
      <c r="E38" s="13">
        <v>394722.05</v>
      </c>
      <c r="F38" s="27">
        <v>-0.0235573965402814</v>
      </c>
      <c r="G38" s="9"/>
      <c r="H38" s="13">
        <v>374215.7</v>
      </c>
      <c r="I38" s="27">
        <v>-0.05195136679088482</v>
      </c>
      <c r="J38" s="9"/>
      <c r="K38" s="13">
        <v>391309.81999999995</v>
      </c>
      <c r="L38" s="27">
        <v>0.04567985790013603</v>
      </c>
      <c r="M38" s="2"/>
      <c r="N38" s="13">
        <v>432991.05000000005</v>
      </c>
      <c r="O38" s="27">
        <f>IF(AND(N38=0),"(+0%)",(N38-K38)/K38)</f>
        <v>0.10651720930489325</v>
      </c>
    </row>
    <row r="39" spans="1:15" s="1" customFormat="1" ht="15">
      <c r="A39" s="15" t="s">
        <v>6</v>
      </c>
      <c r="B39" s="16">
        <f>SUM(B35:B38)</f>
        <v>2178061.48</v>
      </c>
      <c r="C39" s="29">
        <f>IF((B39=0),"(+0%)",IF((B36=0),((B35-N28)/N28),IF((B37=0),((B35+B36)-(N28+N29))/(N28+N29),IF((B38=0),((B35+B36+B37)-(N28+N29+N30))/(N28+N29+N30),(B39-N32)/N32))))</f>
        <v>0.09914814587874027</v>
      </c>
      <c r="D39" s="18"/>
      <c r="E39" s="16">
        <f>SUM(E35:E38)</f>
        <v>2162849.26</v>
      </c>
      <c r="F39" s="29">
        <f>IF((E39=0),"(+0%)",IF((E36=0),((E35-B35)/B35),IF((E37=0),((E35+E36)-(B35+B36))/(B35+B36),IF((E38=0),((E35+E36+E37)-(B35+B36+B37))/(B35+B36+B37),(E39-B39)/B39))))</f>
        <v>-0.006984293207370898</v>
      </c>
      <c r="G39" s="18"/>
      <c r="H39" s="16">
        <f>SUM(H35:H38)</f>
        <v>2082808.1199999999</v>
      </c>
      <c r="I39" s="29">
        <f>IF((H39=0),"(+0%)",IF((H36=0),((H35-E35)/E35),IF((H37=0),((H35+H36)-(E35+E36))/(E35+E36),IF((H38=0),((H35+H36+H37)-(E35+E36+E37))/(E35+E36+E37),(H39-E39)/E39))))</f>
        <v>-0.03700726697892941</v>
      </c>
      <c r="J39" s="18"/>
      <c r="K39" s="16">
        <f>SUM(K35:K38)</f>
        <v>2185323.0799999996</v>
      </c>
      <c r="L39" s="29">
        <f>IF((K39=0),"(+0%)",IF((K36=0),((K35-H35)/H35),IF((K37=0),((K35+K36)-(H35+H36))/(H35+H36),IF((K38=0),((K35+K36+K37)-(H35+H36+H37))/(H35+H36+H37),(K39-H39)/H39))))</f>
        <v>0.0492195891765583</v>
      </c>
      <c r="M39" s="18"/>
      <c r="N39" s="16">
        <f>SUM(N35:N38)</f>
        <v>2284335.3200000003</v>
      </c>
      <c r="O39" s="34">
        <f>IF((N39=0),"(+0%)",IF((N36=0),((N35-K35)/K35),IF((N37=0),((N35+N36)-(K35+K36))/(K35+K36),IF((N38=0),((N35+N36+N37)-(K35+K36+K37))/(K35+K36+K37),(N39-K39)/K39))))</f>
        <v>0.045307826978151305</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406336.31999999995</v>
      </c>
      <c r="C42" s="27">
        <v>0.0386364022683344</v>
      </c>
      <c r="D42" s="9"/>
      <c r="E42" s="13">
        <v>426045.43</v>
      </c>
      <c r="F42" s="27">
        <v>0.04850442608723741</v>
      </c>
      <c r="G42" s="9"/>
      <c r="H42" s="13">
        <v>425958.04999999993</v>
      </c>
      <c r="I42" s="27">
        <v>-0.00020509549885340365</v>
      </c>
      <c r="J42" s="9"/>
      <c r="K42" s="13">
        <v>469908.98</v>
      </c>
      <c r="L42" s="27">
        <v>0.10318135788254279</v>
      </c>
      <c r="M42" s="9"/>
      <c r="N42" s="13">
        <v>483494.54</v>
      </c>
      <c r="O42" s="27">
        <v>0.02891104570932013</v>
      </c>
    </row>
    <row r="43" spans="1:15" s="6" customFormat="1" ht="15">
      <c r="A43" s="9" t="s">
        <v>3</v>
      </c>
      <c r="B43" s="13">
        <v>648257.31</v>
      </c>
      <c r="C43" s="27">
        <v>0.15458838938347771</v>
      </c>
      <c r="D43" s="9"/>
      <c r="E43" s="13">
        <v>634242.9299999999</v>
      </c>
      <c r="F43" s="27">
        <v>-0.021618545265613926</v>
      </c>
      <c r="G43" s="9"/>
      <c r="H43" s="13">
        <v>730287.46</v>
      </c>
      <c r="I43" s="27">
        <v>0.1514317707885211</v>
      </c>
      <c r="J43" s="9"/>
      <c r="K43" s="13">
        <v>776760.57</v>
      </c>
      <c r="L43" s="27">
        <v>0.06363673559450136</v>
      </c>
      <c r="M43" s="9"/>
      <c r="N43" s="13">
        <v>843500.44</v>
      </c>
      <c r="O43" s="27">
        <v>0.08592077478907045</v>
      </c>
    </row>
    <row r="44" spans="1:15" s="6" customFormat="1" ht="15">
      <c r="A44" s="9" t="s">
        <v>4</v>
      </c>
      <c r="B44" s="13">
        <v>963859.0800000001</v>
      </c>
      <c r="C44" s="27">
        <v>0.07254966494669765</v>
      </c>
      <c r="D44" s="9"/>
      <c r="E44" s="13">
        <v>970588.51</v>
      </c>
      <c r="F44" s="27">
        <v>0.0069817571257407614</v>
      </c>
      <c r="G44" s="9"/>
      <c r="H44" s="13">
        <v>1057882.19</v>
      </c>
      <c r="I44" s="27">
        <v>0.08993891757486387</v>
      </c>
      <c r="J44" s="9"/>
      <c r="K44" s="13">
        <v>1150071.4600000002</v>
      </c>
      <c r="L44" s="27">
        <v>0.08714511962811308</v>
      </c>
      <c r="M44" s="9"/>
      <c r="N44" s="13">
        <v>1191899.9600000002</v>
      </c>
      <c r="O44" s="27">
        <v>0.03637034867381197</v>
      </c>
    </row>
    <row r="45" spans="1:15" s="6" customFormat="1" ht="15">
      <c r="A45" s="9" t="s">
        <v>5</v>
      </c>
      <c r="B45" s="13">
        <v>450606.17000000004</v>
      </c>
      <c r="C45" s="27">
        <v>0.04068241133390631</v>
      </c>
      <c r="D45" s="9"/>
      <c r="E45" s="13">
        <v>437620.42000000004</v>
      </c>
      <c r="F45" s="27">
        <v>-0.028818402553165215</v>
      </c>
      <c r="G45" s="9"/>
      <c r="H45" s="13">
        <v>506774.17999999993</v>
      </c>
      <c r="I45" s="27">
        <v>0.1580222421979301</v>
      </c>
      <c r="J45" s="9"/>
      <c r="K45" s="13">
        <v>528873.3400000001</v>
      </c>
      <c r="L45" s="27">
        <v>0.043607509759080766</v>
      </c>
      <c r="M45" s="9"/>
      <c r="N45" s="13">
        <v>574830.38</v>
      </c>
      <c r="O45" s="27">
        <v>0.0868961176980483</v>
      </c>
    </row>
    <row r="46" spans="1:15" s="6" customFormat="1" ht="15">
      <c r="A46" s="15" t="s">
        <v>6</v>
      </c>
      <c r="B46" s="16">
        <v>2469058.88</v>
      </c>
      <c r="C46" s="30">
        <v>0.08086534335948523</v>
      </c>
      <c r="D46" s="18"/>
      <c r="E46" s="16">
        <v>2468497.29</v>
      </c>
      <c r="F46" s="30">
        <v>-0.00022745103591853224</v>
      </c>
      <c r="G46" s="18"/>
      <c r="H46" s="16">
        <v>2720901.88</v>
      </c>
      <c r="I46" s="30">
        <v>0.1022503006272289</v>
      </c>
      <c r="J46" s="18"/>
      <c r="K46" s="16">
        <v>2925614.3499999996</v>
      </c>
      <c r="L46" s="30">
        <v>0.07523699090538309</v>
      </c>
      <c r="M46" s="18"/>
      <c r="N46" s="16">
        <v>3093725.3200000003</v>
      </c>
      <c r="O46" s="31">
        <v>0.05746176696186929</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69">
        <v>508927.49</v>
      </c>
      <c r="C49" s="70">
        <v>0.05260235203483376</v>
      </c>
      <c r="D49" s="71"/>
      <c r="E49" s="69">
        <v>519702.75</v>
      </c>
      <c r="F49" s="70">
        <v>0.021172485691429262</v>
      </c>
      <c r="G49" s="71"/>
      <c r="H49" s="69">
        <v>595408.89</v>
      </c>
      <c r="I49" s="70">
        <v>0.14567200192802524</v>
      </c>
      <c r="J49" s="71"/>
      <c r="K49" s="69">
        <f>'[1]Sheet1'!$B$13</f>
        <v>493095.14</v>
      </c>
      <c r="L49" s="72">
        <f>IF(AND(K49=0),"(+0%)",(K49-H49)/H49)</f>
        <v>-0.1718377936883005</v>
      </c>
      <c r="M49" s="73"/>
      <c r="N49" s="69">
        <f>'[1]Sheet1'!$H$13</f>
        <v>579555.99</v>
      </c>
      <c r="O49" s="70">
        <f>IF(AND(N49=0),"(+0%)",(N49-K49)/K49)</f>
        <v>0.1753431396626622</v>
      </c>
    </row>
    <row r="50" spans="1:15" s="1" customFormat="1" ht="15">
      <c r="A50" s="9" t="s">
        <v>3</v>
      </c>
      <c r="B50" s="69">
        <v>885559.88</v>
      </c>
      <c r="C50" s="70">
        <v>0.049862973396907845</v>
      </c>
      <c r="D50" s="71"/>
      <c r="E50" s="69">
        <v>942092.55</v>
      </c>
      <c r="F50" s="70">
        <v>0.0638383369400159</v>
      </c>
      <c r="G50" s="71"/>
      <c r="H50" s="69">
        <v>1022993.2000000002</v>
      </c>
      <c r="I50" s="70">
        <v>0.08587335713460438</v>
      </c>
      <c r="J50" s="71"/>
      <c r="K50" s="69">
        <f>'[1]Sheet1'!$C$13</f>
        <v>439179.99</v>
      </c>
      <c r="L50" s="72">
        <f>IF(AND(K50=0),"(+0%)",(K50-H50)/H50)</f>
        <v>-0.5706911932552436</v>
      </c>
      <c r="M50" s="73"/>
      <c r="N50" s="69">
        <f>'[1]Sheet1'!$I$13</f>
        <v>1268948.99</v>
      </c>
      <c r="O50" s="70">
        <f>IF(AND(N50=0),"(+0%)",(N50-K50)/K50)</f>
        <v>1.8893597588542228</v>
      </c>
    </row>
    <row r="51" spans="1:15" s="1" customFormat="1" ht="15">
      <c r="A51" s="9" t="s">
        <v>4</v>
      </c>
      <c r="B51" s="69">
        <v>1269505.73</v>
      </c>
      <c r="C51" s="70">
        <v>0.06511097626012151</v>
      </c>
      <c r="D51" s="71"/>
      <c r="E51" s="69">
        <v>1309572.19</v>
      </c>
      <c r="F51" s="70">
        <v>0.031560676768272615</v>
      </c>
      <c r="G51" s="71"/>
      <c r="H51" s="69">
        <v>1361517.3599999999</v>
      </c>
      <c r="I51" s="70">
        <v>0.039665755272338156</v>
      </c>
      <c r="J51" s="71"/>
      <c r="K51" s="69">
        <f>'[1]Sheet1'!$D$13</f>
        <v>1144515.26</v>
      </c>
      <c r="L51" s="72">
        <f>IF(AND(K51=0),"(+0%)",(K51-H51)/H51)</f>
        <v>-0.15938254360561357</v>
      </c>
      <c r="M51" s="73"/>
      <c r="N51" s="69">
        <f>'[1]Sheet1'!$J$13</f>
        <v>1962208.38</v>
      </c>
      <c r="O51" s="70">
        <f>IF(AND(N51=0),"(+0%)",(N51-K51)/K51)</f>
        <v>0.7144449257933003</v>
      </c>
    </row>
    <row r="52" spans="1:15" s="1" customFormat="1" ht="15">
      <c r="A52" s="9" t="s">
        <v>5</v>
      </c>
      <c r="B52" s="69">
        <v>573694.17</v>
      </c>
      <c r="C52" s="70">
        <v>-0.0019766004712554732</v>
      </c>
      <c r="D52" s="71"/>
      <c r="E52" s="69">
        <v>636495.52</v>
      </c>
      <c r="F52" s="70">
        <v>0.10946834268857913</v>
      </c>
      <c r="G52" s="71"/>
      <c r="H52" s="69">
        <v>675140.9099999999</v>
      </c>
      <c r="I52" s="70">
        <v>0.06071588689265228</v>
      </c>
      <c r="J52" s="71"/>
      <c r="K52" s="69">
        <f>'[1]Sheet1'!$E$13</f>
        <v>560569.5599999999</v>
      </c>
      <c r="L52" s="72">
        <f>IF(AND(K52=0),"(+0%)",(K52-H52)/H52)</f>
        <v>-0.16969990753485814</v>
      </c>
      <c r="M52" s="73"/>
      <c r="N52" s="69">
        <f>'[1]Sheet1'!$K$13</f>
        <v>977139.3799999999</v>
      </c>
      <c r="O52" s="70">
        <f>IF(AND(N52=0),"(+0%)",(N52-K52)/K52)</f>
        <v>0.7431188735970609</v>
      </c>
    </row>
    <row r="53" spans="1:15" s="1" customFormat="1" ht="15">
      <c r="A53" s="68" t="s">
        <v>6</v>
      </c>
      <c r="B53" s="74">
        <v>3237687.27</v>
      </c>
      <c r="C53" s="75">
        <v>0.04653352677088983</v>
      </c>
      <c r="D53" s="76"/>
      <c r="E53" s="74">
        <v>3407863.0100000002</v>
      </c>
      <c r="F53" s="75">
        <v>0.05256089480192453</v>
      </c>
      <c r="G53" s="76"/>
      <c r="H53" s="74">
        <v>3655060.3600000003</v>
      </c>
      <c r="I53" s="75">
        <v>0.07253734943999408</v>
      </c>
      <c r="J53" s="76"/>
      <c r="K53" s="77">
        <f>SUM(K49:K52)</f>
        <v>2637359.95</v>
      </c>
      <c r="L53" s="78">
        <f>IF((K53=0),"(+0%)",IF((K50=0),((K49-H49)/H49),IF((K51=0),((K49+K50)-(H49+H50))/(H49+H50),IF((K52=0),((K49+K50+K51)-(H49+H50+H51))/(H49+H50+H51),(K53-H53)/H53))))</f>
        <v>-0.27843600645763344</v>
      </c>
      <c r="M53" s="79"/>
      <c r="N53" s="74">
        <f>SUM(N49:N52)</f>
        <v>4787852.74</v>
      </c>
      <c r="O53" s="80">
        <f>IF((N53=0),"(+0%)",IF((N50=0),((N49-K49)/K49),IF((N51=0),((N49+N50)-(K49+K50))/(K49+K50),IF((N52=0),((N49+N50+N51)-(K49+K50+K51))/(K49+K50+K51),(N53-K53)/K53))))</f>
        <v>0.8153960137295632</v>
      </c>
    </row>
    <row r="54" spans="1:15" s="1" customFormat="1" ht="15">
      <c r="A54" s="9"/>
      <c r="B54" s="9"/>
      <c r="C54" s="9"/>
      <c r="D54" s="9"/>
      <c r="E54" s="9"/>
      <c r="F54" s="9"/>
      <c r="G54" s="9"/>
      <c r="H54" s="9"/>
      <c r="I54" s="9"/>
      <c r="J54" s="9"/>
      <c r="K54" s="2"/>
      <c r="L54" s="2"/>
      <c r="M54" s="2"/>
      <c r="N54" s="9"/>
      <c r="O54" s="9"/>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'[1]Sheet1'!$N$13</f>
        <v>893926.75</v>
      </c>
      <c r="C56" s="70">
        <f>IF(AND(B56=0),"(+0%)",(B56-N49)/N49)</f>
        <v>0.5424338035053352</v>
      </c>
      <c r="D56" s="71"/>
      <c r="E56" s="96">
        <f>'[2]Sheet1'!$B$13</f>
        <v>1078879.2399999998</v>
      </c>
      <c r="F56" s="70">
        <f>IF(AND(E56=0),"(+0%)",(E56-B56)/B56)</f>
        <v>0.20689893215523505</v>
      </c>
      <c r="G56" s="71"/>
      <c r="H56" s="96">
        <f>'[2]Sheet1'!$H$13</f>
        <v>0</v>
      </c>
      <c r="I56" s="70" t="str">
        <f>IF(AND(H56=0),"(+0%)",(H56-E56)/E56)</f>
        <v>(+0%)</v>
      </c>
      <c r="J56" s="71"/>
      <c r="K56" s="96">
        <f>'[2]Sheet1'!$N$13</f>
        <v>0</v>
      </c>
      <c r="L56" s="72" t="str">
        <f>IF(AND(K56=0),"(+0%)",(K56-H56)/H56)</f>
        <v>(+0%)</v>
      </c>
      <c r="M56" s="73"/>
      <c r="N56" s="69">
        <v>0</v>
      </c>
      <c r="O56" s="70" t="str">
        <f>IF(AND(N56=0),"(+0%)",(N56-K56)/K56)</f>
        <v>(+0%)</v>
      </c>
    </row>
    <row r="57" spans="1:15" s="1" customFormat="1" ht="15">
      <c r="A57" s="9" t="s">
        <v>3</v>
      </c>
      <c r="B57" s="69">
        <f>'[1]Sheet1'!$O$13</f>
        <v>1575347.2799999998</v>
      </c>
      <c r="C57" s="70">
        <f>IF(AND(B57=0),"(+0%)",(B57-N50)/N50)</f>
        <v>0.2414583189825462</v>
      </c>
      <c r="D57" s="71"/>
      <c r="E57" s="96">
        <f>'[2]Sheet1'!$C$13</f>
        <v>1633104.8499999999</v>
      </c>
      <c r="F57" s="70">
        <f>IF(AND(E57=0),"(+0%)",(E57-B57)/B57)</f>
        <v>0.036663388913205266</v>
      </c>
      <c r="G57" s="71"/>
      <c r="H57" s="96">
        <f>'[2]Sheet1'!$I$13</f>
        <v>0</v>
      </c>
      <c r="I57" s="70" t="str">
        <f>IF(AND(H57=0),"(+0%)",(H57-E57)/E57)</f>
        <v>(+0%)</v>
      </c>
      <c r="J57" s="71"/>
      <c r="K57" s="96">
        <f>'[2]Sheet1'!$O$13</f>
        <v>0</v>
      </c>
      <c r="L57" s="72" t="str">
        <f>IF(AND(K57=0),"(+0%)",(K57-H57)/H57)</f>
        <v>(+0%)</v>
      </c>
      <c r="M57" s="73"/>
      <c r="N57" s="69">
        <v>0</v>
      </c>
      <c r="O57" s="70" t="str">
        <f>IF(AND(N57=0),"(+0%)",(N57-K57)/K57)</f>
        <v>(+0%)</v>
      </c>
    </row>
    <row r="58" spans="1:15" ht="15">
      <c r="A58" s="9" t="s">
        <v>4</v>
      </c>
      <c r="B58" s="69">
        <f>'[1]Sheet1'!$P$13</f>
        <v>2304501</v>
      </c>
      <c r="C58" s="70">
        <f>IF(AND(B58=0),"(+0%)",(B58-N51)/N51)</f>
        <v>0.17444254315130392</v>
      </c>
      <c r="D58" s="71"/>
      <c r="E58" s="96">
        <f>'[2]Sheet1'!$D$13</f>
        <v>2172575.73</v>
      </c>
      <c r="F58" s="70">
        <f>IF(AND(E58=0),"(+0%)",(E58-B58)/B58)</f>
        <v>-0.05724678357700865</v>
      </c>
      <c r="G58" s="71"/>
      <c r="H58" s="96">
        <f>'[2]Sheet1'!$J$13</f>
        <v>0</v>
      </c>
      <c r="I58" s="70" t="str">
        <f>IF(AND(H58=0),"(+0%)",(H58-E58)/E58)</f>
        <v>(+0%)</v>
      </c>
      <c r="J58" s="71"/>
      <c r="K58" s="96">
        <f>'[2]Sheet1'!$P$13</f>
        <v>0</v>
      </c>
      <c r="L58" s="72" t="str">
        <f>IF(AND(K58=0),"(+0%)",(K58-H58)/H58)</f>
        <v>(+0%)</v>
      </c>
      <c r="M58" s="73"/>
      <c r="N58" s="69">
        <v>0</v>
      </c>
      <c r="O58" s="70" t="str">
        <f>IF(AND(N58=0),"(+0%)",(N58-K58)/K58)</f>
        <v>(+0%)</v>
      </c>
    </row>
    <row r="59" spans="1:15" ht="15">
      <c r="A59" s="9" t="s">
        <v>5</v>
      </c>
      <c r="B59" s="69">
        <f>'[1]Sheet1'!$Q$13</f>
        <v>1136088.16</v>
      </c>
      <c r="C59" s="70">
        <f>IF(AND(B59=0),"(+0%)",(B59-N52)/N52)</f>
        <v>0.16266745896578239</v>
      </c>
      <c r="D59" s="71"/>
      <c r="E59" s="96">
        <f>'[2]Sheet1'!$E$13</f>
        <v>1014900.28</v>
      </c>
      <c r="F59" s="70">
        <f>IF(AND(E59=0),"(+0%)",(E59-B59)/B59)</f>
        <v>-0.10667119354540223</v>
      </c>
      <c r="G59" s="71"/>
      <c r="H59" s="96">
        <f>'[2]Sheet1'!$K$13</f>
        <v>0</v>
      </c>
      <c r="I59" s="70" t="str">
        <f>IF(AND(H59=0),"(+0%)",(H59-E59)/E59)</f>
        <v>(+0%)</v>
      </c>
      <c r="J59" s="71"/>
      <c r="K59" s="96">
        <f>'[2]Sheet1'!$Q$13</f>
        <v>0</v>
      </c>
      <c r="L59" s="72" t="str">
        <f>IF(AND(K59=0),"(+0%)",(K59-H59)/H59)</f>
        <v>(+0%)</v>
      </c>
      <c r="M59" s="73"/>
      <c r="N59" s="69">
        <v>0</v>
      </c>
      <c r="O59" s="70" t="str">
        <f>IF(AND(N59=0),"(+0%)",(N59-K59)/K59)</f>
        <v>(+0%)</v>
      </c>
    </row>
    <row r="60" spans="1:15" ht="15">
      <c r="A60" s="68" t="s">
        <v>6</v>
      </c>
      <c r="B60" s="74">
        <f>SUM(B56:B59)</f>
        <v>5909863.1899999995</v>
      </c>
      <c r="C60" s="75">
        <f>IF((B60=0),"(+0%)",IF((B57=0),((B56-N49)/N49),IF((B58=0),((B56+B57)-(N49+N50))/(N49+N50),IF((B59=0),((B56+B57+B58)-(N49+N50+N51))/(N49+N50+N51),(B60-N53)/N53))))</f>
        <v>0.23434522967387655</v>
      </c>
      <c r="D60" s="76"/>
      <c r="E60" s="74">
        <f>SUM(E56:E59)</f>
        <v>5899460.100000001</v>
      </c>
      <c r="F60" s="75">
        <f>IF((E60=0),"(+0%)",IF((E57=0),((E56-B56)/B56),IF((E58=0),((E56+E57)-(B56+B57))/(B56+B57),IF((E59=0),((E56+E57+E58)-(B56+B57+B58))/(B56+B57+B58),(E60-B60)/B60))))</f>
        <v>-0.001760292863902814</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7.xml><?xml version="1.0" encoding="utf-8"?>
<worksheet xmlns="http://schemas.openxmlformats.org/spreadsheetml/2006/main" xmlns:r="http://schemas.openxmlformats.org/officeDocument/2006/relationships">
  <sheetPr>
    <pageSetUpPr fitToPage="1"/>
  </sheetPr>
  <dimension ref="A1:O60"/>
  <sheetViews>
    <sheetView zoomScalePageLayoutView="0" workbookViewId="0" topLeftCell="A35">
      <selection activeCell="K56" sqref="K56"/>
    </sheetView>
  </sheetViews>
  <sheetFormatPr defaultColWidth="9.140625" defaultRowHeight="12.75"/>
  <cols>
    <col min="1" max="1" width="13.140625" style="9" customWidth="1"/>
    <col min="2" max="2" width="14.140625" style="9" bestFit="1" customWidth="1"/>
    <col min="3" max="3" width="8.8515625" style="9" customWidth="1"/>
    <col min="4" max="4" width="2.7109375" style="9" customWidth="1"/>
    <col min="5" max="5" width="14.140625" style="9" bestFit="1" customWidth="1"/>
    <col min="6" max="6" width="8.7109375" style="9" customWidth="1"/>
    <col min="7" max="7" width="2.7109375" style="9" customWidth="1"/>
    <col min="8" max="8" width="14.57421875" style="9" customWidth="1"/>
    <col min="9" max="9" width="8.7109375" style="9" customWidth="1"/>
    <col min="10" max="10" width="2.7109375" style="9" customWidth="1"/>
    <col min="11" max="11" width="14.8515625" style="2" customWidth="1"/>
    <col min="12" max="12" width="8.7109375" style="2" customWidth="1"/>
    <col min="13" max="13" width="2.7109375" style="2" customWidth="1"/>
    <col min="14" max="14" width="14.8515625" style="9" bestFit="1" customWidth="1"/>
    <col min="15" max="15" width="9.8515625" style="9" bestFit="1" customWidth="1"/>
    <col min="16" max="16384" width="9.140625" style="2" customWidth="1"/>
  </cols>
  <sheetData>
    <row r="1" spans="1:15" s="6" customFormat="1" ht="18">
      <c r="A1" s="4" t="s">
        <v>9</v>
      </c>
      <c r="B1" s="5"/>
      <c r="C1" s="5"/>
      <c r="D1" s="5"/>
      <c r="E1" s="5"/>
      <c r="F1" s="5"/>
      <c r="G1" s="5"/>
      <c r="H1" s="5"/>
      <c r="I1" s="5"/>
      <c r="J1" s="5"/>
      <c r="K1" s="5"/>
      <c r="L1" s="5"/>
      <c r="M1" s="5"/>
      <c r="N1" s="5"/>
      <c r="O1" s="5"/>
    </row>
    <row r="2" spans="1:15" s="6" customFormat="1" ht="15">
      <c r="A2" s="5" t="s">
        <v>1</v>
      </c>
      <c r="B2" s="5"/>
      <c r="C2" s="5"/>
      <c r="D2" s="5"/>
      <c r="E2" s="5"/>
      <c r="F2" s="5"/>
      <c r="G2" s="5"/>
      <c r="H2" s="5"/>
      <c r="I2" s="5"/>
      <c r="J2" s="5"/>
      <c r="K2" s="5"/>
      <c r="L2" s="5"/>
      <c r="M2" s="5"/>
      <c r="N2" s="5"/>
      <c r="O2" s="5"/>
    </row>
    <row r="3" spans="1:15" s="6" customFormat="1" ht="15">
      <c r="A3" s="5"/>
      <c r="B3" s="5"/>
      <c r="C3" s="5"/>
      <c r="D3" s="5"/>
      <c r="E3" s="5"/>
      <c r="F3" s="5"/>
      <c r="G3" s="5"/>
      <c r="H3" s="5"/>
      <c r="I3" s="5"/>
      <c r="J3" s="5"/>
      <c r="K3" s="5"/>
      <c r="L3" s="5"/>
      <c r="M3" s="5"/>
      <c r="N3" s="5"/>
      <c r="O3" s="5"/>
    </row>
    <row r="4" spans="1:15" s="6" customFormat="1" ht="45">
      <c r="A4" s="7" t="s">
        <v>32</v>
      </c>
      <c r="B4" s="7"/>
      <c r="C4" s="8"/>
      <c r="D4" s="8"/>
      <c r="E4" s="8"/>
      <c r="F4" s="8"/>
      <c r="G4" s="8"/>
      <c r="H4" s="5"/>
      <c r="I4" s="5"/>
      <c r="J4" s="5"/>
      <c r="K4" s="5"/>
      <c r="L4" s="5"/>
      <c r="M4" s="5"/>
      <c r="N4" s="5"/>
      <c r="O4" s="5"/>
    </row>
    <row r="5" spans="1:15" s="6" customFormat="1" ht="15">
      <c r="A5" s="7"/>
      <c r="B5" s="7"/>
      <c r="C5" s="8"/>
      <c r="D5" s="8"/>
      <c r="E5" s="8"/>
      <c r="F5" s="8"/>
      <c r="G5" s="8"/>
      <c r="H5" s="9"/>
      <c r="I5" s="9"/>
      <c r="J5" s="9"/>
      <c r="K5" s="9"/>
      <c r="L5" s="9"/>
      <c r="M5" s="9"/>
      <c r="N5" s="9"/>
      <c r="O5" s="9"/>
    </row>
    <row r="6" spans="1:15" s="12" customFormat="1" ht="15.75">
      <c r="A6" s="10">
        <v>1987</v>
      </c>
      <c r="B6" s="10"/>
      <c r="C6" s="10"/>
      <c r="D6" s="11"/>
      <c r="E6" s="10">
        <v>1988</v>
      </c>
      <c r="F6" s="10"/>
      <c r="G6" s="11"/>
      <c r="H6" s="10">
        <v>1989</v>
      </c>
      <c r="I6" s="10"/>
      <c r="J6" s="11"/>
      <c r="K6" s="10">
        <v>1990</v>
      </c>
      <c r="L6" s="10"/>
      <c r="M6" s="11"/>
      <c r="N6" s="10">
        <v>1991</v>
      </c>
      <c r="O6" s="10"/>
    </row>
    <row r="7" spans="1:15" s="6" customFormat="1" ht="15">
      <c r="A7" s="9" t="s">
        <v>2</v>
      </c>
      <c r="B7" s="13"/>
      <c r="C7" s="14"/>
      <c r="D7" s="9"/>
      <c r="E7" s="13">
        <v>210588.44999999998</v>
      </c>
      <c r="F7" s="14"/>
      <c r="G7" s="9"/>
      <c r="H7" s="13">
        <v>240652.14</v>
      </c>
      <c r="I7" s="14">
        <v>0.14276039355434753</v>
      </c>
      <c r="J7" s="9"/>
      <c r="K7" s="13">
        <v>291756.27</v>
      </c>
      <c r="L7" s="14">
        <v>0.2123568483538106</v>
      </c>
      <c r="M7" s="9"/>
      <c r="N7" s="13">
        <v>359791.50999999995</v>
      </c>
      <c r="O7" s="14">
        <f>(N7-K7)/K7</f>
        <v>0.23319204074003252</v>
      </c>
    </row>
    <row r="8" spans="1:15" s="6" customFormat="1" ht="15">
      <c r="A8" s="9" t="s">
        <v>3</v>
      </c>
      <c r="B8" s="13"/>
      <c r="C8" s="14"/>
      <c r="D8" s="9"/>
      <c r="E8" s="13">
        <v>201677.21</v>
      </c>
      <c r="F8" s="14"/>
      <c r="G8" s="9"/>
      <c r="H8" s="13">
        <v>227251.02</v>
      </c>
      <c r="I8" s="14">
        <v>0.1268056514665192</v>
      </c>
      <c r="J8" s="9"/>
      <c r="K8" s="13">
        <v>267808.41000000003</v>
      </c>
      <c r="L8" s="14">
        <v>0.1784695619848045</v>
      </c>
      <c r="M8" s="9"/>
      <c r="N8" s="13">
        <v>301604.61</v>
      </c>
      <c r="O8" s="14">
        <f>(N8-K8)/K8</f>
        <v>0.1261954394934795</v>
      </c>
    </row>
    <row r="9" spans="1:15" s="6" customFormat="1" ht="15">
      <c r="A9" s="9" t="s">
        <v>4</v>
      </c>
      <c r="B9" s="13">
        <v>381776</v>
      </c>
      <c r="C9" s="14"/>
      <c r="D9" s="9"/>
      <c r="E9" s="13">
        <v>409918.79000000004</v>
      </c>
      <c r="F9" s="14">
        <v>0.07371545094505688</v>
      </c>
      <c r="G9" s="9"/>
      <c r="H9" s="13">
        <v>461840.41</v>
      </c>
      <c r="I9" s="14">
        <v>0.12666318613986915</v>
      </c>
      <c r="J9" s="9"/>
      <c r="K9" s="13">
        <v>562879.55</v>
      </c>
      <c r="L9" s="14">
        <v>0.21877500931544747</v>
      </c>
      <c r="M9" s="9"/>
      <c r="N9" s="13">
        <v>657424.18</v>
      </c>
      <c r="O9" s="14">
        <f>(N9-K9)/K9</f>
        <v>0.1679660062263765</v>
      </c>
    </row>
    <row r="10" spans="1:15" s="6" customFormat="1" ht="15">
      <c r="A10" s="9" t="s">
        <v>5</v>
      </c>
      <c r="B10" s="13">
        <v>123067.17</v>
      </c>
      <c r="C10" s="14"/>
      <c r="D10" s="9"/>
      <c r="E10" s="13">
        <v>139000.31</v>
      </c>
      <c r="F10" s="14">
        <v>0.12946702195232082</v>
      </c>
      <c r="G10" s="9"/>
      <c r="H10" s="13">
        <v>170790.96000000002</v>
      </c>
      <c r="I10" s="14">
        <v>0.2287092021593335</v>
      </c>
      <c r="J10" s="9"/>
      <c r="K10" s="13">
        <v>174767.38</v>
      </c>
      <c r="L10" s="14">
        <v>0.02328237981682393</v>
      </c>
      <c r="M10" s="9"/>
      <c r="N10" s="13">
        <v>207649.07</v>
      </c>
      <c r="O10" s="14">
        <f>(N10-K10)/K10</f>
        <v>0.18814546513199432</v>
      </c>
    </row>
    <row r="11" spans="1:15" s="6" customFormat="1" ht="15">
      <c r="A11" s="15" t="s">
        <v>6</v>
      </c>
      <c r="B11" s="16">
        <v>504843.17</v>
      </c>
      <c r="C11" s="17"/>
      <c r="D11" s="18"/>
      <c r="E11" s="16">
        <v>961184.76</v>
      </c>
      <c r="F11" s="17">
        <v>0.0873061826309349</v>
      </c>
      <c r="G11" s="18"/>
      <c r="H11" s="16">
        <v>1100534.53</v>
      </c>
      <c r="I11" s="19">
        <v>0.14497709056477343</v>
      </c>
      <c r="J11" s="20"/>
      <c r="K11" s="21">
        <v>1297211.6099999999</v>
      </c>
      <c r="L11" s="19">
        <v>0.17871050352232004</v>
      </c>
      <c r="M11" s="20"/>
      <c r="N11" s="21">
        <v>1526469.3699999999</v>
      </c>
      <c r="O11" s="22">
        <f>(N11-K11)/K11</f>
        <v>0.1767311965393218</v>
      </c>
    </row>
    <row r="12" spans="1:15" s="6" customFormat="1" ht="15">
      <c r="A12" s="9"/>
      <c r="B12" s="9"/>
      <c r="C12" s="9"/>
      <c r="D12" s="9"/>
      <c r="E12" s="9"/>
      <c r="F12" s="9"/>
      <c r="G12" s="9"/>
      <c r="H12" s="9"/>
      <c r="I12" s="9"/>
      <c r="J12" s="9"/>
      <c r="K12" s="9"/>
      <c r="L12" s="9"/>
      <c r="M12" s="9"/>
      <c r="N12" s="23"/>
      <c r="O12" s="9"/>
    </row>
    <row r="13" spans="1:15" s="12" customFormat="1" ht="15.75">
      <c r="A13" s="10">
        <v>1992</v>
      </c>
      <c r="B13" s="10"/>
      <c r="C13" s="10"/>
      <c r="D13" s="11"/>
      <c r="E13" s="10">
        <v>1993</v>
      </c>
      <c r="F13" s="10"/>
      <c r="G13" s="11"/>
      <c r="H13" s="10">
        <v>1994</v>
      </c>
      <c r="I13" s="10"/>
      <c r="J13" s="24"/>
      <c r="K13" s="10">
        <v>1995</v>
      </c>
      <c r="L13" s="25"/>
      <c r="M13" s="11"/>
      <c r="N13" s="10">
        <v>1996</v>
      </c>
      <c r="O13" s="10"/>
    </row>
    <row r="14" spans="1:15" s="1" customFormat="1" ht="15">
      <c r="A14" s="9" t="s">
        <v>2</v>
      </c>
      <c r="B14" s="13">
        <v>419397.79</v>
      </c>
      <c r="C14" s="14">
        <v>0.1656689453289213</v>
      </c>
      <c r="D14" s="9"/>
      <c r="E14" s="13">
        <v>465586.65330000006</v>
      </c>
      <c r="F14" s="14">
        <v>0.11013139411154285</v>
      </c>
      <c r="G14" s="9"/>
      <c r="H14" s="13">
        <v>492769.71</v>
      </c>
      <c r="I14" s="14">
        <v>0.05838452736419958</v>
      </c>
      <c r="J14" s="26"/>
      <c r="K14" s="13">
        <v>533526.44</v>
      </c>
      <c r="L14" s="14">
        <v>0.0827094871557749</v>
      </c>
      <c r="M14" s="9"/>
      <c r="N14" s="13">
        <v>625984.67</v>
      </c>
      <c r="O14" s="27">
        <f>IF(AND(N14=0),"(+0%)",(N14-K14)/K14)</f>
        <v>0.1732964349433181</v>
      </c>
    </row>
    <row r="15" spans="1:15" s="1" customFormat="1" ht="15">
      <c r="A15" s="9" t="s">
        <v>3</v>
      </c>
      <c r="B15" s="13">
        <v>360405.54</v>
      </c>
      <c r="C15" s="14">
        <v>0.19496031575909928</v>
      </c>
      <c r="D15" s="9"/>
      <c r="E15" s="13">
        <v>381233.73750000005</v>
      </c>
      <c r="F15" s="14">
        <v>0.057791002602235436</v>
      </c>
      <c r="G15" s="9"/>
      <c r="H15" s="13">
        <v>420232.01</v>
      </c>
      <c r="I15" s="14">
        <v>0.1022949142847043</v>
      </c>
      <c r="J15" s="26"/>
      <c r="K15" s="13">
        <v>485954.65</v>
      </c>
      <c r="L15" s="14">
        <v>0.15639608224989812</v>
      </c>
      <c r="M15" s="9"/>
      <c r="N15" s="13">
        <v>496771.47000000003</v>
      </c>
      <c r="O15" s="27">
        <f>IF(AND(N15=0),"(+0%)",(N15-K15)/K15)</f>
        <v>0.022258908315827428</v>
      </c>
    </row>
    <row r="16" spans="1:15" s="1" customFormat="1" ht="15">
      <c r="A16" s="9" t="s">
        <v>4</v>
      </c>
      <c r="B16" s="13">
        <v>762989.25</v>
      </c>
      <c r="C16" s="14">
        <v>0.16057375620105718</v>
      </c>
      <c r="D16" s="9"/>
      <c r="E16" s="13">
        <v>880859.8788000001</v>
      </c>
      <c r="F16" s="14">
        <v>0.15448530736180105</v>
      </c>
      <c r="G16" s="9"/>
      <c r="H16" s="13">
        <v>955412.89</v>
      </c>
      <c r="I16" s="14">
        <v>0.08463662949612814</v>
      </c>
      <c r="J16" s="26"/>
      <c r="K16" s="13">
        <v>1091941.78</v>
      </c>
      <c r="L16" s="14">
        <v>0.1429004061270306</v>
      </c>
      <c r="M16" s="9"/>
      <c r="N16" s="13">
        <v>1155780.5699999998</v>
      </c>
      <c r="O16" s="27">
        <f>IF(AND(N16=0),"(+0%)",(N16-K16)/K16)</f>
        <v>0.058463547388029974</v>
      </c>
    </row>
    <row r="17" spans="1:15" s="1" customFormat="1" ht="15">
      <c r="A17" s="9" t="s">
        <v>5</v>
      </c>
      <c r="B17" s="13">
        <v>237965.45190000001</v>
      </c>
      <c r="C17" s="14">
        <v>0.14599815881669975</v>
      </c>
      <c r="D17" s="9"/>
      <c r="E17" s="13">
        <v>265611.45</v>
      </c>
      <c r="F17" s="14">
        <v>0.11617652007576985</v>
      </c>
      <c r="G17" s="9"/>
      <c r="H17" s="13">
        <v>296149.11</v>
      </c>
      <c r="I17" s="14">
        <v>0.11497117311772506</v>
      </c>
      <c r="J17" s="26"/>
      <c r="K17" s="13">
        <v>330889.95</v>
      </c>
      <c r="L17" s="27">
        <v>0.11730860849117536</v>
      </c>
      <c r="M17" s="9"/>
      <c r="N17" s="13">
        <v>321023.83999999997</v>
      </c>
      <c r="O17" s="27">
        <f>IF(AND(N17=0),"(+0%)",(N17-K17)/K17)</f>
        <v>-0.029816892293041974</v>
      </c>
    </row>
    <row r="18" spans="1:15" s="1" customFormat="1" ht="15">
      <c r="A18" s="15" t="s">
        <v>6</v>
      </c>
      <c r="B18" s="16">
        <v>1780758.0319</v>
      </c>
      <c r="C18" s="17">
        <v>0.16658615423118525</v>
      </c>
      <c r="D18" s="18"/>
      <c r="E18" s="16">
        <v>1993291.7196000002</v>
      </c>
      <c r="F18" s="17">
        <v>0.11935012162951464</v>
      </c>
      <c r="G18" s="18"/>
      <c r="H18" s="16">
        <v>2164563.7199999997</v>
      </c>
      <c r="I18" s="17">
        <v>0.08592420202014847</v>
      </c>
      <c r="J18" s="28"/>
      <c r="K18" s="3">
        <v>2442312.8200000003</v>
      </c>
      <c r="L18" s="29">
        <v>0.12831643505509766</v>
      </c>
      <c r="M18" s="18"/>
      <c r="N18" s="16">
        <v>2599560.55</v>
      </c>
      <c r="O18" s="31">
        <f>IF((N18=0),"(+0%)",IF((N15=0),((N14-K14)/K14),IF((N16=0),((N14+N15)-(K14+K15))/(K14+K15),IF((N17=0),((N14+N15+N16)-(K14+K15+K16))/(K14+K15+K16),(N18-K18)/K18))))</f>
        <v>0.06438476214525193</v>
      </c>
    </row>
    <row r="19" spans="1:15" s="6" customFormat="1" ht="15">
      <c r="A19" s="9"/>
      <c r="B19" s="9"/>
      <c r="C19" s="9"/>
      <c r="D19" s="9"/>
      <c r="E19" s="9"/>
      <c r="F19" s="9"/>
      <c r="G19" s="9"/>
      <c r="H19" s="9"/>
      <c r="I19" s="9"/>
      <c r="J19" s="9"/>
      <c r="K19" s="9"/>
      <c r="L19" s="9"/>
      <c r="M19" s="9"/>
      <c r="N19" s="9"/>
      <c r="O19" s="9"/>
    </row>
    <row r="20" spans="1:15" s="12" customFormat="1" ht="15.75">
      <c r="A20" s="10">
        <v>1997</v>
      </c>
      <c r="B20" s="10"/>
      <c r="C20" s="10"/>
      <c r="D20" s="11"/>
      <c r="E20" s="10">
        <v>1998</v>
      </c>
      <c r="F20" s="10"/>
      <c r="G20" s="11"/>
      <c r="H20" s="10">
        <v>1999</v>
      </c>
      <c r="I20" s="10"/>
      <c r="J20" s="11"/>
      <c r="K20" s="10">
        <v>2000</v>
      </c>
      <c r="L20" s="10"/>
      <c r="M20" s="11"/>
      <c r="N20" s="10">
        <v>2001</v>
      </c>
      <c r="O20" s="10"/>
    </row>
    <row r="21" spans="1:15" s="6" customFormat="1" ht="15">
      <c r="A21" s="9" t="s">
        <v>2</v>
      </c>
      <c r="B21" s="13">
        <v>676792.6699999999</v>
      </c>
      <c r="C21" s="27">
        <v>0.08116492693023918</v>
      </c>
      <c r="D21" s="9"/>
      <c r="E21" s="13">
        <v>659355</v>
      </c>
      <c r="F21" s="27">
        <v>-0.02576515788801307</v>
      </c>
      <c r="G21" s="9"/>
      <c r="H21" s="13">
        <v>731427.47</v>
      </c>
      <c r="I21" s="27">
        <v>0.10930753539443847</v>
      </c>
      <c r="J21" s="9"/>
      <c r="K21" s="13">
        <v>841713.64</v>
      </c>
      <c r="L21" s="27">
        <v>0.1507821001035141</v>
      </c>
      <c r="M21" s="9"/>
      <c r="N21" s="13">
        <v>895697.6400000001</v>
      </c>
      <c r="O21" s="27">
        <f>IF(AND(N21=0),"(+0%)",(N21-K21)/K21)</f>
        <v>0.06413582652646584</v>
      </c>
    </row>
    <row r="22" spans="1:15" s="6" customFormat="1" ht="15">
      <c r="A22" s="9" t="s">
        <v>3</v>
      </c>
      <c r="B22" s="13">
        <v>514735.0300000001</v>
      </c>
      <c r="C22" s="27">
        <v>0.03616061123639015</v>
      </c>
      <c r="D22" s="9"/>
      <c r="E22" s="13">
        <v>551687</v>
      </c>
      <c r="F22" s="27">
        <v>0.07178833350432728</v>
      </c>
      <c r="G22" s="9"/>
      <c r="H22" s="13">
        <v>622499.27</v>
      </c>
      <c r="I22" s="27">
        <v>0.12835587933012743</v>
      </c>
      <c r="J22" s="9"/>
      <c r="K22" s="13">
        <v>641237.63</v>
      </c>
      <c r="L22" s="27">
        <v>0.030101818432654526</v>
      </c>
      <c r="M22" s="9"/>
      <c r="N22" s="13">
        <v>632011.5800000001</v>
      </c>
      <c r="O22" s="27">
        <f>IF(AND(N22=0),"(+0%)",(N22-K22)/K22)</f>
        <v>-0.01438787988783492</v>
      </c>
    </row>
    <row r="23" spans="1:15" s="6" customFormat="1" ht="15">
      <c r="A23" s="9" t="s">
        <v>4</v>
      </c>
      <c r="B23" s="13">
        <v>1242279.1400000001</v>
      </c>
      <c r="C23" s="27">
        <v>0.07483995859179421</v>
      </c>
      <c r="D23" s="9"/>
      <c r="E23" s="13">
        <v>1302058</v>
      </c>
      <c r="F23" s="27">
        <v>0.04812031215464172</v>
      </c>
      <c r="G23" s="9"/>
      <c r="H23" s="13">
        <v>1410485.3199999998</v>
      </c>
      <c r="I23" s="27">
        <v>0.08327380193509032</v>
      </c>
      <c r="J23" s="9"/>
      <c r="K23" s="13">
        <v>1343479.15</v>
      </c>
      <c r="L23" s="27">
        <v>-0.047505754969502226</v>
      </c>
      <c r="M23" s="9"/>
      <c r="N23" s="13">
        <v>1385400.29</v>
      </c>
      <c r="O23" s="27">
        <f>IF(AND(N23=0),"(+0%)",(N23-K23)/K23)</f>
        <v>0.031203416889648145</v>
      </c>
    </row>
    <row r="24" spans="1:15" s="6" customFormat="1" ht="15">
      <c r="A24" s="9" t="s">
        <v>5</v>
      </c>
      <c r="B24" s="13">
        <v>341235.39</v>
      </c>
      <c r="C24" s="27">
        <v>0.06295965433595227</v>
      </c>
      <c r="D24" s="9"/>
      <c r="E24" s="13">
        <v>381829</v>
      </c>
      <c r="F24" s="27">
        <v>0.11896072678745304</v>
      </c>
      <c r="G24" s="9"/>
      <c r="H24" s="13">
        <v>386026.39</v>
      </c>
      <c r="I24" s="27">
        <v>0.010992852821551045</v>
      </c>
      <c r="J24" s="9"/>
      <c r="K24" s="13">
        <v>409727.12999999995</v>
      </c>
      <c r="L24" s="27">
        <v>0.061396683268208505</v>
      </c>
      <c r="M24" s="9"/>
      <c r="N24" s="13">
        <v>434022.54000000004</v>
      </c>
      <c r="O24" s="27">
        <f>IF(AND(N24=0),"(+0%)",(N24-K24)/K24)</f>
        <v>0.05929656159210178</v>
      </c>
    </row>
    <row r="25" spans="1:15" s="6" customFormat="1" ht="15">
      <c r="A25" s="15" t="s">
        <v>6</v>
      </c>
      <c r="B25" s="16">
        <v>2775042.23</v>
      </c>
      <c r="C25" s="30">
        <v>0.06750436338172626</v>
      </c>
      <c r="D25" s="18"/>
      <c r="E25" s="16">
        <v>2894929</v>
      </c>
      <c r="F25" s="30">
        <v>0.0432017821941398</v>
      </c>
      <c r="G25" s="18"/>
      <c r="H25" s="16">
        <v>3150438.4499999997</v>
      </c>
      <c r="I25" s="30">
        <v>0.08826104198064952</v>
      </c>
      <c r="J25" s="18"/>
      <c r="K25" s="16">
        <v>3236157.55</v>
      </c>
      <c r="L25" s="30">
        <v>0.02720862551687055</v>
      </c>
      <c r="M25" s="18"/>
      <c r="N25" s="16">
        <v>3347132.0500000003</v>
      </c>
      <c r="O25" s="31">
        <f>IF((N25=0),"(+0%)",IF((N22=0),((N21-K21)/K21),IF((N23=0),((N21+N22)-(K21+K22))/(K21+K22),IF((N24=0),((N21+N22+N23)-(K21+K22+K23))/(K21+K22+K23),(N25-K25)/K25))))</f>
        <v>0.03429205725784286</v>
      </c>
    </row>
    <row r="26" spans="1:15" s="1" customFormat="1" ht="15">
      <c r="A26" s="9"/>
      <c r="B26" s="9"/>
      <c r="C26" s="9"/>
      <c r="D26" s="9"/>
      <c r="E26" s="9"/>
      <c r="F26" s="9"/>
      <c r="G26" s="9"/>
      <c r="H26" s="9"/>
      <c r="I26" s="9"/>
      <c r="J26" s="9"/>
      <c r="K26" s="2"/>
      <c r="L26" s="2"/>
      <c r="M26" s="2"/>
      <c r="N26" s="9"/>
      <c r="O26" s="9"/>
    </row>
    <row r="27" spans="1:15" s="12" customFormat="1" ht="15.75">
      <c r="A27" s="10">
        <v>2002</v>
      </c>
      <c r="B27" s="10"/>
      <c r="C27" s="10"/>
      <c r="D27" s="11"/>
      <c r="E27" s="10">
        <v>2003</v>
      </c>
      <c r="F27" s="10"/>
      <c r="G27" s="11"/>
      <c r="H27" s="10">
        <v>2004</v>
      </c>
      <c r="I27" s="10"/>
      <c r="J27" s="11"/>
      <c r="K27" s="10">
        <v>2005</v>
      </c>
      <c r="L27" s="10"/>
      <c r="M27" s="11"/>
      <c r="N27" s="10">
        <v>2006</v>
      </c>
      <c r="O27" s="10"/>
    </row>
    <row r="28" spans="1:15" s="6" customFormat="1" ht="15">
      <c r="A28" s="9" t="s">
        <v>2</v>
      </c>
      <c r="B28" s="13">
        <v>944730.6700000002</v>
      </c>
      <c r="C28" s="27">
        <v>0.05474283710293132</v>
      </c>
      <c r="D28" s="9"/>
      <c r="E28" s="13">
        <v>910003.6400000001</v>
      </c>
      <c r="F28" s="27">
        <v>-0.03675865630571729</v>
      </c>
      <c r="G28" s="9"/>
      <c r="H28" s="13">
        <v>908908.4399999998</v>
      </c>
      <c r="I28" s="27">
        <v>-0.0012035116694701382</v>
      </c>
      <c r="J28" s="9"/>
      <c r="K28" s="13">
        <v>977089.8799999999</v>
      </c>
      <c r="L28" s="27">
        <v>0.0750146406386105</v>
      </c>
      <c r="M28" s="9"/>
      <c r="N28" s="13">
        <v>1079662.48</v>
      </c>
      <c r="O28" s="27">
        <f>IF(AND(N28=0),"(+0%)",(N28-K28)/K28)</f>
        <v>0.10497765057192088</v>
      </c>
    </row>
    <row r="29" spans="1:15" s="6" customFormat="1" ht="15">
      <c r="A29" s="9" t="s">
        <v>3</v>
      </c>
      <c r="B29" s="13">
        <v>712778.7899999999</v>
      </c>
      <c r="C29" s="27">
        <v>0.1277938768147252</v>
      </c>
      <c r="D29" s="9"/>
      <c r="E29" s="13">
        <v>695169.68</v>
      </c>
      <c r="F29" s="27">
        <v>-0.024704873723865817</v>
      </c>
      <c r="G29" s="9"/>
      <c r="H29" s="13">
        <v>805554.3400000001</v>
      </c>
      <c r="I29" s="27">
        <v>0.1587880817817026</v>
      </c>
      <c r="J29" s="9"/>
      <c r="K29" s="13">
        <v>887626.3899999999</v>
      </c>
      <c r="L29" s="27">
        <v>0.1018826985650649</v>
      </c>
      <c r="M29" s="9"/>
      <c r="N29" s="13">
        <v>943943.9299999999</v>
      </c>
      <c r="O29" s="27">
        <f>IF(AND(N29=0),"(+0%)",(N29-K29)/K29)</f>
        <v>0.06344734748141055</v>
      </c>
    </row>
    <row r="30" spans="1:15" s="6" customFormat="1" ht="15">
      <c r="A30" s="9" t="s">
        <v>4</v>
      </c>
      <c r="B30" s="13">
        <v>1482876.12</v>
      </c>
      <c r="C30" s="27">
        <v>0.07035932553471609</v>
      </c>
      <c r="D30" s="9"/>
      <c r="E30" s="13">
        <v>1597488.27</v>
      </c>
      <c r="F30" s="27">
        <v>0.07729044149689314</v>
      </c>
      <c r="G30" s="9"/>
      <c r="H30" s="13">
        <v>1653967.8000000003</v>
      </c>
      <c r="I30" s="27">
        <v>0.0353552079603065</v>
      </c>
      <c r="J30" s="9"/>
      <c r="K30" s="13">
        <v>1880810.26</v>
      </c>
      <c r="L30" s="27">
        <v>0.13715046931385225</v>
      </c>
      <c r="M30" s="9"/>
      <c r="N30" s="13">
        <v>2080830.4100000001</v>
      </c>
      <c r="O30" s="27">
        <f>IF(AND(N30=0),"(+0%)",(N30-K30)/K30)</f>
        <v>0.10634786201134405</v>
      </c>
    </row>
    <row r="31" spans="1:15" s="6" customFormat="1" ht="15">
      <c r="A31" s="9" t="s">
        <v>5</v>
      </c>
      <c r="B31" s="13">
        <v>435914.25</v>
      </c>
      <c r="C31" s="27">
        <v>0.004358552438313371</v>
      </c>
      <c r="D31" s="9"/>
      <c r="E31" s="13">
        <v>483707.26999999996</v>
      </c>
      <c r="F31" s="27">
        <v>0.10963858144118932</v>
      </c>
      <c r="G31" s="9"/>
      <c r="H31" s="13">
        <v>507130.14999999997</v>
      </c>
      <c r="I31" s="27">
        <v>0.048423667479713516</v>
      </c>
      <c r="J31" s="9"/>
      <c r="K31" s="13">
        <v>605849.4600000001</v>
      </c>
      <c r="L31" s="27">
        <v>0.19466267189990602</v>
      </c>
      <c r="M31" s="9"/>
      <c r="N31" s="13">
        <v>673541.91</v>
      </c>
      <c r="O31" s="27">
        <f>IF(AND(N31=0),"(+0%)",(N31-K31)/K31)</f>
        <v>0.11173146873812505</v>
      </c>
    </row>
    <row r="32" spans="1:15" s="6" customFormat="1" ht="15">
      <c r="A32" s="15" t="s">
        <v>6</v>
      </c>
      <c r="B32" s="16">
        <v>3576299.83</v>
      </c>
      <c r="C32" s="30">
        <v>0.0684669073632753</v>
      </c>
      <c r="D32" s="18"/>
      <c r="E32" s="16">
        <v>3686368.8600000003</v>
      </c>
      <c r="F32" s="30">
        <v>0.030777349560201797</v>
      </c>
      <c r="G32" s="18"/>
      <c r="H32" s="16">
        <v>3875560.73</v>
      </c>
      <c r="I32" s="30">
        <v>0.05132201284925124</v>
      </c>
      <c r="J32" s="18"/>
      <c r="K32" s="16">
        <v>4351375.99</v>
      </c>
      <c r="L32" s="30">
        <v>0.12277326899222664</v>
      </c>
      <c r="M32" s="18"/>
      <c r="N32" s="16">
        <v>4777978.73</v>
      </c>
      <c r="O32" s="31">
        <f>IF((N32=0),"(+0%)",IF((N29=0),((N28-K28)/K28),IF((N30=0),((N28+N29)-(K28+K29))/(K28+K29),IF((N31=0),((N28+N29+N30)-(K28+K29+K30))/(K28+K29+K30),(N32-K32)/K32))))</f>
        <v>0.09803858388252039</v>
      </c>
    </row>
    <row r="33" spans="1:15" s="1" customFormat="1" ht="15">
      <c r="A33" s="9"/>
      <c r="B33" s="9"/>
      <c r="C33" s="9"/>
      <c r="D33" s="9"/>
      <c r="E33" s="9"/>
      <c r="F33" s="9"/>
      <c r="G33" s="9"/>
      <c r="H33" s="9"/>
      <c r="I33" s="9"/>
      <c r="J33" s="9"/>
      <c r="K33" s="2"/>
      <c r="L33" s="2"/>
      <c r="M33" s="2"/>
      <c r="N33" s="9"/>
      <c r="O33" s="9"/>
    </row>
    <row r="34" spans="1:15" s="1" customFormat="1" ht="15.75">
      <c r="A34" s="9"/>
      <c r="B34" s="10">
        <v>2007</v>
      </c>
      <c r="C34" s="10"/>
      <c r="D34" s="11"/>
      <c r="E34" s="10">
        <v>2008</v>
      </c>
      <c r="F34" s="10"/>
      <c r="G34" s="11"/>
      <c r="H34" s="10">
        <v>2009</v>
      </c>
      <c r="I34" s="10"/>
      <c r="J34" s="11"/>
      <c r="K34" s="10">
        <v>2010</v>
      </c>
      <c r="L34" s="10"/>
      <c r="M34" s="11"/>
      <c r="N34" s="10">
        <v>2011</v>
      </c>
      <c r="O34" s="10"/>
    </row>
    <row r="35" spans="1:15" s="1" customFormat="1" ht="15">
      <c r="A35" s="9" t="s">
        <v>2</v>
      </c>
      <c r="B35" s="13">
        <v>1167129.81</v>
      </c>
      <c r="C35" s="27">
        <v>0.08101358676463415</v>
      </c>
      <c r="D35" s="9"/>
      <c r="E35" s="13">
        <v>1252443.3899999997</v>
      </c>
      <c r="F35" s="27">
        <v>0.0730969077038651</v>
      </c>
      <c r="G35" s="9"/>
      <c r="H35" s="13">
        <v>978871.8699999999</v>
      </c>
      <c r="I35" s="27">
        <v>-0.21843024777351402</v>
      </c>
      <c r="J35" s="9"/>
      <c r="K35" s="13">
        <v>907556.6</v>
      </c>
      <c r="L35" s="27">
        <v>-0.07285455041220043</v>
      </c>
      <c r="M35" s="2"/>
      <c r="N35" s="13">
        <v>1058231.9400000002</v>
      </c>
      <c r="O35" s="27">
        <f>IF(AND(N35=0),"(+0%)",(N35-K35)/K35)</f>
        <v>0.16602307778930836</v>
      </c>
    </row>
    <row r="36" spans="1:15" s="1" customFormat="1" ht="15">
      <c r="A36" s="9" t="s">
        <v>3</v>
      </c>
      <c r="B36" s="13">
        <v>1140740.55</v>
      </c>
      <c r="C36" s="27">
        <v>0.20848337888035376</v>
      </c>
      <c r="D36" s="9"/>
      <c r="E36" s="13">
        <v>1162176.4899999998</v>
      </c>
      <c r="F36" s="27">
        <v>0.01879124924593915</v>
      </c>
      <c r="G36" s="9"/>
      <c r="H36" s="13">
        <v>1051033.7599999998</v>
      </c>
      <c r="I36" s="27">
        <v>-0.09563326306833139</v>
      </c>
      <c r="J36" s="9"/>
      <c r="K36" s="13">
        <v>1181076.39</v>
      </c>
      <c r="L36" s="27">
        <v>0.12372830916487416</v>
      </c>
      <c r="M36" s="2"/>
      <c r="N36" s="13">
        <v>1244794.9699999997</v>
      </c>
      <c r="O36" s="27">
        <f>IF(AND(N36=0),"(+0%)",(N36-K36)/K36)</f>
        <v>0.05394958407389707</v>
      </c>
    </row>
    <row r="37" spans="1:15" s="1" customFormat="1" ht="15">
      <c r="A37" s="9" t="s">
        <v>4</v>
      </c>
      <c r="B37" s="13">
        <v>2332262.39</v>
      </c>
      <c r="C37" s="27">
        <v>0.12083251897496056</v>
      </c>
      <c r="D37" s="9"/>
      <c r="E37" s="13">
        <v>2328331.56</v>
      </c>
      <c r="F37" s="27">
        <v>-0.0016854149931217963</v>
      </c>
      <c r="G37" s="9"/>
      <c r="H37" s="13">
        <v>2266984.66</v>
      </c>
      <c r="I37" s="27">
        <v>-0.026348008614374453</v>
      </c>
      <c r="J37" s="9"/>
      <c r="K37" s="13">
        <v>2642275.5400000005</v>
      </c>
      <c r="L37" s="27">
        <v>0.16554628119980325</v>
      </c>
      <c r="M37" s="2"/>
      <c r="N37" s="13">
        <v>2716758.68</v>
      </c>
      <c r="O37" s="27">
        <f>IF(AND(N37=0),"(+0%)",(N37-K37)/K37)</f>
        <v>0.028189013171578483</v>
      </c>
    </row>
    <row r="38" spans="1:15" s="1" customFormat="1" ht="15">
      <c r="A38" s="9" t="s">
        <v>5</v>
      </c>
      <c r="B38" s="13">
        <v>709375.08</v>
      </c>
      <c r="C38" s="27">
        <v>0.053201099245628124</v>
      </c>
      <c r="D38" s="9"/>
      <c r="E38" s="13">
        <v>606585.21</v>
      </c>
      <c r="F38" s="27">
        <v>-0.14490200304188863</v>
      </c>
      <c r="G38" s="9"/>
      <c r="H38" s="13">
        <v>603147.26</v>
      </c>
      <c r="I38" s="27">
        <v>-0.0056677115487203415</v>
      </c>
      <c r="J38" s="9"/>
      <c r="K38" s="13">
        <v>679016.1699999999</v>
      </c>
      <c r="L38" s="27">
        <v>0.12578836883052394</v>
      </c>
      <c r="M38" s="2"/>
      <c r="N38" s="13">
        <v>710818.5599999999</v>
      </c>
      <c r="O38" s="27">
        <f>IF(AND(N38=0),"(+0%)",(N38-K38)/K38)</f>
        <v>0.04683598330213552</v>
      </c>
    </row>
    <row r="39" spans="1:15" s="1" customFormat="1" ht="15">
      <c r="A39" s="15" t="s">
        <v>6</v>
      </c>
      <c r="B39" s="16">
        <f>SUM(B35:B38)</f>
        <v>5349507.83</v>
      </c>
      <c r="C39" s="29">
        <f>IF((B39=0),"(+0%)",IF((B36=0),((B35-N28)/N28),IF((B37=0),((B35+B36)-(N28+N29))/(N28+N29),IF((B38=0),((B35+B36+B37)-(N28+N29+N30))/(N28+N29+N30),(B39-N32)/N32))))</f>
        <v>0.11961733868999445</v>
      </c>
      <c r="D39" s="18"/>
      <c r="E39" s="16">
        <f>SUM(E35:E38)</f>
        <v>5349536.649999999</v>
      </c>
      <c r="F39" s="29">
        <f>IF((E39=0),"(+0%)",IF((E36=0),((E35-B35)/B35),IF((E37=0),((E35+E36)-(B35+B36))/(B35+B36),IF((E38=0),((E35+E36+E37)-(B35+B36+B37))/(B35+B36+B37),(E39-B39)/B39))))</f>
        <v>5.387411499380252E-06</v>
      </c>
      <c r="G39" s="18"/>
      <c r="H39" s="16">
        <f>SUM(H35:H38)</f>
        <v>4900037.55</v>
      </c>
      <c r="I39" s="29">
        <f>IF((H39=0),"(+0%)",IF((H36=0),((H35-E35)/E35),IF((H37=0),((H35+H36)-(E35+E36))/(E35+E36),IF((H38=0),((H35+H36+H37)-(E35+E36+E37))/(E35+E36+E37),(H39-E39)/E39))))</f>
        <v>-0.0840258006270505</v>
      </c>
      <c r="J39" s="18"/>
      <c r="K39" s="16">
        <f>SUM(K35:K38)</f>
        <v>5409924.7</v>
      </c>
      <c r="L39" s="29">
        <f>IF((K39=0),"(+0%)",IF((K36=0),((K35-H35)/H35),IF((K37=0),((K35+K36)-(H35+H36))/(H35+H36),IF((K38=0),((K35+K36+K37)-(H35+H36+H37))/(H35+H36+H37),(K39-H39)/H39))))</f>
        <v>0.10405780461825244</v>
      </c>
      <c r="M39" s="18"/>
      <c r="N39" s="16">
        <f>SUM(N35:N38)</f>
        <v>5730604.149999999</v>
      </c>
      <c r="O39" s="34">
        <f>IF((N39=0),"(+0%)",IF((N36=0),((N35-K35)/K35),IF((N37=0),((N35+N36)-(K35+K36))/(K35+K36),IF((N38=0),((N35+N36+N37)-(K35+K36+K37))/(K35+K36+K37),(N39-K39)/K39))))</f>
        <v>0.05927613927787188</v>
      </c>
    </row>
    <row r="40" spans="1:15" s="1" customFormat="1" ht="15">
      <c r="A40" s="9"/>
      <c r="B40" s="9"/>
      <c r="C40" s="9"/>
      <c r="D40" s="9"/>
      <c r="E40" s="9"/>
      <c r="F40" s="9"/>
      <c r="G40" s="9"/>
      <c r="H40" s="9"/>
      <c r="I40" s="9"/>
      <c r="J40" s="9"/>
      <c r="K40" s="2"/>
      <c r="L40" s="2"/>
      <c r="M40" s="2"/>
      <c r="N40" s="9"/>
      <c r="O40" s="9"/>
    </row>
    <row r="41" spans="1:15" s="12" customFormat="1" ht="15.75">
      <c r="A41" s="10"/>
      <c r="B41" s="10">
        <v>2012</v>
      </c>
      <c r="C41" s="10"/>
      <c r="D41" s="11"/>
      <c r="E41" s="10">
        <v>2013</v>
      </c>
      <c r="F41" s="10"/>
      <c r="G41" s="11"/>
      <c r="H41" s="10">
        <v>2014</v>
      </c>
      <c r="I41" s="10"/>
      <c r="J41" s="11"/>
      <c r="K41" s="10">
        <v>2015</v>
      </c>
      <c r="L41" s="10"/>
      <c r="M41" s="11"/>
      <c r="N41" s="10">
        <v>2016</v>
      </c>
      <c r="O41" s="10"/>
    </row>
    <row r="42" spans="1:15" s="6" customFormat="1" ht="15">
      <c r="A42" s="9" t="s">
        <v>2</v>
      </c>
      <c r="B42" s="13">
        <v>1124041.7</v>
      </c>
      <c r="C42" s="27">
        <v>0.06218840833702276</v>
      </c>
      <c r="D42" s="9"/>
      <c r="E42" s="13">
        <v>1269928.4000000001</v>
      </c>
      <c r="F42" s="27">
        <v>0.12978762264780763</v>
      </c>
      <c r="G42" s="9"/>
      <c r="H42" s="13">
        <v>1418555.26</v>
      </c>
      <c r="I42" s="27">
        <v>0.1170356218508066</v>
      </c>
      <c r="J42" s="9"/>
      <c r="K42" s="13">
        <v>1632168.9300000002</v>
      </c>
      <c r="L42" s="27">
        <v>0.15058537092167995</v>
      </c>
      <c r="M42" s="9"/>
      <c r="N42" s="13">
        <v>1798675.66</v>
      </c>
      <c r="O42" s="27">
        <v>0.10201562285590116</v>
      </c>
    </row>
    <row r="43" spans="1:15" s="6" customFormat="1" ht="15">
      <c r="A43" s="9" t="s">
        <v>3</v>
      </c>
      <c r="B43" s="13">
        <v>1404944.0399999998</v>
      </c>
      <c r="C43" s="27">
        <v>0.1286549784178515</v>
      </c>
      <c r="D43" s="9"/>
      <c r="E43" s="13">
        <v>1578884.18</v>
      </c>
      <c r="F43" s="27">
        <v>0.12380574246928736</v>
      </c>
      <c r="G43" s="9"/>
      <c r="H43" s="13">
        <v>1872436.0299999998</v>
      </c>
      <c r="I43" s="27">
        <v>0.185923612205678</v>
      </c>
      <c r="J43" s="9"/>
      <c r="K43" s="13">
        <v>2182839.3699999996</v>
      </c>
      <c r="L43" s="27">
        <v>0.16577513732204774</v>
      </c>
      <c r="M43" s="9"/>
      <c r="N43" s="13">
        <v>2480369.98</v>
      </c>
      <c r="O43" s="27">
        <v>0.13630439971402952</v>
      </c>
    </row>
    <row r="44" spans="1:15" s="6" customFormat="1" ht="15">
      <c r="A44" s="9" t="s">
        <v>4</v>
      </c>
      <c r="B44" s="13">
        <v>3002348.3899999997</v>
      </c>
      <c r="C44" s="27">
        <v>0.10512148616747936</v>
      </c>
      <c r="D44" s="9"/>
      <c r="E44" s="13">
        <v>3409218.64</v>
      </c>
      <c r="F44" s="27">
        <v>0.13551733414921927</v>
      </c>
      <c r="G44" s="9"/>
      <c r="H44" s="13">
        <v>3759355.7100000004</v>
      </c>
      <c r="I44" s="27">
        <v>0.1027030258170829</v>
      </c>
      <c r="J44" s="9"/>
      <c r="K44" s="13">
        <v>4218370.29</v>
      </c>
      <c r="L44" s="27">
        <v>0.12209926790886184</v>
      </c>
      <c r="M44" s="9"/>
      <c r="N44" s="13">
        <v>4716873.07</v>
      </c>
      <c r="O44" s="27">
        <v>0.11817425823943024</v>
      </c>
    </row>
    <row r="45" spans="1:15" s="6" customFormat="1" ht="15">
      <c r="A45" s="9" t="s">
        <v>5</v>
      </c>
      <c r="B45" s="13">
        <v>811312.89</v>
      </c>
      <c r="C45" s="27">
        <v>0.14137831460112701</v>
      </c>
      <c r="D45" s="9"/>
      <c r="E45" s="13">
        <v>839661.4299999999</v>
      </c>
      <c r="F45" s="27">
        <v>0.03494156243468524</v>
      </c>
      <c r="G45" s="9"/>
      <c r="H45" s="13">
        <v>1035137.67</v>
      </c>
      <c r="I45" s="27">
        <v>0.2328036432493989</v>
      </c>
      <c r="J45" s="9"/>
      <c r="K45" s="13">
        <v>1257496.8799999997</v>
      </c>
      <c r="L45" s="27">
        <v>0.21481124341653957</v>
      </c>
      <c r="M45" s="9"/>
      <c r="N45" s="13">
        <v>1336447.08</v>
      </c>
      <c r="O45" s="27">
        <v>0.06278361501779665</v>
      </c>
    </row>
    <row r="46" spans="1:15" s="6" customFormat="1" ht="15">
      <c r="A46" s="15" t="s">
        <v>6</v>
      </c>
      <c r="B46" s="16">
        <v>6342647.019999999</v>
      </c>
      <c r="C46" s="30">
        <v>0.1068025035370833</v>
      </c>
      <c r="D46" s="18"/>
      <c r="E46" s="16">
        <v>7097692.65</v>
      </c>
      <c r="F46" s="30">
        <v>0.11904266903378803</v>
      </c>
      <c r="G46" s="18"/>
      <c r="H46" s="16">
        <v>8085484.67</v>
      </c>
      <c r="I46" s="30">
        <v>0.13917086421035707</v>
      </c>
      <c r="J46" s="18"/>
      <c r="K46" s="16">
        <v>9290875.469999999</v>
      </c>
      <c r="L46" s="30">
        <v>0.14908083425999483</v>
      </c>
      <c r="M46" s="18"/>
      <c r="N46" s="16">
        <v>10332365.790000001</v>
      </c>
      <c r="O46" s="31">
        <v>0.11209818960150182</v>
      </c>
    </row>
    <row r="47" spans="1:15" s="1" customFormat="1" ht="15">
      <c r="A47" s="9"/>
      <c r="B47" s="9"/>
      <c r="C47" s="9"/>
      <c r="D47" s="9"/>
      <c r="E47" s="9"/>
      <c r="F47" s="9"/>
      <c r="G47" s="9"/>
      <c r="H47" s="9"/>
      <c r="I47" s="9"/>
      <c r="J47" s="9"/>
      <c r="K47" s="2"/>
      <c r="L47" s="2"/>
      <c r="M47" s="2"/>
      <c r="N47" s="9"/>
      <c r="O47" s="9"/>
    </row>
    <row r="48" spans="1:15" s="1" customFormat="1" ht="15.75">
      <c r="A48" s="11"/>
      <c r="B48" s="11">
        <v>2017</v>
      </c>
      <c r="C48" s="11"/>
      <c r="D48" s="11"/>
      <c r="E48" s="11">
        <v>2018</v>
      </c>
      <c r="F48" s="11"/>
      <c r="G48" s="11"/>
      <c r="H48" s="11">
        <v>2019</v>
      </c>
      <c r="I48" s="11"/>
      <c r="J48" s="11"/>
      <c r="K48" s="67">
        <v>2020</v>
      </c>
      <c r="L48" s="67"/>
      <c r="M48" s="67"/>
      <c r="N48" s="11">
        <v>2021</v>
      </c>
      <c r="O48" s="11"/>
    </row>
    <row r="49" spans="1:15" s="1" customFormat="1" ht="15">
      <c r="A49" s="9" t="s">
        <v>2</v>
      </c>
      <c r="B49" s="69">
        <v>1980177.3800000001</v>
      </c>
      <c r="C49" s="70">
        <v>0.10090853178054358</v>
      </c>
      <c r="D49" s="71"/>
      <c r="E49" s="69">
        <v>2318471.7800000003</v>
      </c>
      <c r="F49" s="70">
        <v>0.17084045268712247</v>
      </c>
      <c r="G49" s="71"/>
      <c r="H49" s="69">
        <v>2923190.71</v>
      </c>
      <c r="I49" s="70">
        <v>0.26082652168403775</v>
      </c>
      <c r="J49" s="71"/>
      <c r="K49" s="69">
        <f>'[1]Sheet1'!$B$14</f>
        <v>2858094.11</v>
      </c>
      <c r="L49" s="72">
        <f>IF(AND(K49=0),"(+0%)",(K49-H49)/H49)</f>
        <v>-0.022269022605097187</v>
      </c>
      <c r="M49" s="73"/>
      <c r="N49" s="69">
        <f>'[1]Sheet1'!$H$14</f>
        <v>3707500.53</v>
      </c>
      <c r="O49" s="70">
        <f>IF(AND(N49=0),"(+0%)",(N49-K49)/K49)</f>
        <v>0.2971932999085184</v>
      </c>
    </row>
    <row r="50" spans="1:15" s="1" customFormat="1" ht="15">
      <c r="A50" s="9" t="s">
        <v>3</v>
      </c>
      <c r="B50" s="69">
        <v>2656033.6299999994</v>
      </c>
      <c r="C50" s="70">
        <v>0.07082155138807132</v>
      </c>
      <c r="D50" s="71"/>
      <c r="E50" s="69">
        <v>2922532.3900000006</v>
      </c>
      <c r="F50" s="70">
        <v>0.10033711809590348</v>
      </c>
      <c r="G50" s="71"/>
      <c r="H50" s="69">
        <v>3295125.2800000003</v>
      </c>
      <c r="I50" s="70">
        <v>0.12748973844563605</v>
      </c>
      <c r="J50" s="71"/>
      <c r="K50" s="69">
        <f>'[1]Sheet1'!$C$14</f>
        <v>1251213.87</v>
      </c>
      <c r="L50" s="72">
        <f>IF(AND(K50=0),"(+0%)",(K50-H50)/H50)</f>
        <v>-0.6202833690135144</v>
      </c>
      <c r="M50" s="73"/>
      <c r="N50" s="69">
        <f>'[1]Sheet1'!$I$14</f>
        <v>4920240.3</v>
      </c>
      <c r="O50" s="70">
        <f>IF(AND(N50=0),"(+0%)",(N50-K50)/K50)</f>
        <v>2.9323735277966505</v>
      </c>
    </row>
    <row r="51" spans="1:15" s="1" customFormat="1" ht="15">
      <c r="A51" s="9" t="s">
        <v>4</v>
      </c>
      <c r="B51" s="69">
        <v>4978163.339999999</v>
      </c>
      <c r="C51" s="70">
        <v>0.05539480628848013</v>
      </c>
      <c r="D51" s="71"/>
      <c r="E51" s="69">
        <v>5282084.170000001</v>
      </c>
      <c r="F51" s="70">
        <v>0.061050795091026885</v>
      </c>
      <c r="G51" s="71"/>
      <c r="H51" s="69">
        <v>5543163.02</v>
      </c>
      <c r="I51" s="70">
        <v>0.049427241520083286</v>
      </c>
      <c r="J51" s="71"/>
      <c r="K51" s="69">
        <f>'[1]Sheet1'!$D$14</f>
        <v>5311849.5600000005</v>
      </c>
      <c r="L51" s="72">
        <f>IF(AND(K51=0),"(+0%)",(K51-H51)/H51)</f>
        <v>-0.04172950699184002</v>
      </c>
      <c r="M51" s="73"/>
      <c r="N51" s="69">
        <f>'[1]Sheet1'!$J$14</f>
        <v>8161341.6</v>
      </c>
      <c r="O51" s="70">
        <f>IF(AND(N51=0),"(+0%)",(N51-K51)/K51)</f>
        <v>0.5364406517567111</v>
      </c>
    </row>
    <row r="52" spans="1:15" s="1" customFormat="1" ht="15">
      <c r="A52" s="9" t="s">
        <v>5</v>
      </c>
      <c r="B52" s="69">
        <v>1416222.6700000002</v>
      </c>
      <c r="C52" s="70">
        <v>0.059692292492419585</v>
      </c>
      <c r="D52" s="71"/>
      <c r="E52" s="69">
        <v>1677181.86</v>
      </c>
      <c r="F52" s="70">
        <v>0.18426423720501517</v>
      </c>
      <c r="G52" s="71"/>
      <c r="H52" s="69">
        <v>1805183.9900000002</v>
      </c>
      <c r="I52" s="70">
        <v>0.07631976773228404</v>
      </c>
      <c r="J52" s="71"/>
      <c r="K52" s="69">
        <f>'[1]Sheet1'!$E$14</f>
        <v>2116938.8899999997</v>
      </c>
      <c r="L52" s="72">
        <f>IF(AND(K52=0),"(+0%)",(K52-H52)/H52)</f>
        <v>0.17269979222450305</v>
      </c>
      <c r="M52" s="73"/>
      <c r="N52" s="69">
        <f>'[1]Sheet1'!$K$14</f>
        <v>3224214.6</v>
      </c>
      <c r="O52" s="70">
        <f>IF(AND(N52=0),"(+0%)",(N52-K52)/K52)</f>
        <v>0.5230551128474005</v>
      </c>
    </row>
    <row r="53" spans="1:15" s="1" customFormat="1" ht="15">
      <c r="A53" s="68" t="s">
        <v>6</v>
      </c>
      <c r="B53" s="74">
        <v>11030597.019999998</v>
      </c>
      <c r="C53" s="75">
        <v>0.0675770916546303</v>
      </c>
      <c r="D53" s="76"/>
      <c r="E53" s="74">
        <v>12200270.200000001</v>
      </c>
      <c r="F53" s="75">
        <v>0.10603897303828834</v>
      </c>
      <c r="G53" s="76"/>
      <c r="H53" s="74">
        <v>13566663</v>
      </c>
      <c r="I53" s="75">
        <v>0.111996929379482</v>
      </c>
      <c r="J53" s="76"/>
      <c r="K53" s="77">
        <f>SUM(K49:K52)</f>
        <v>11538096.43</v>
      </c>
      <c r="L53" s="78">
        <f>IF((K53=0),"(+0%)",IF((K50=0),((K49-H49)/H49),IF((K51=0),((K49+K50)-(H49+H50))/(H49+H50),IF((K52=0),((K49+K50+K51)-(H49+H50+H51))/(H49+H50+H51),(K53-H53)/H53))))</f>
        <v>-0.1495258318128784</v>
      </c>
      <c r="M53" s="79"/>
      <c r="N53" s="74">
        <f>SUM(N49:N52)</f>
        <v>20013297.03</v>
      </c>
      <c r="O53" s="80">
        <f>IF((N53=0),"(+0%)",IF((N50=0),((N49-K49)/K49),IF((N51=0),((N49+N50)-(K49+K50))/(K49+K50),IF((N52=0),((N49+N50+N51)-(K49+K50+K51))/(K49+K50+K51),(N53-K53)/K53))))</f>
        <v>0.7345406282065543</v>
      </c>
    </row>
    <row r="54" spans="1:15" s="1" customFormat="1" ht="15">
      <c r="A54" s="9"/>
      <c r="B54" s="71"/>
      <c r="C54" s="71"/>
      <c r="D54" s="71"/>
      <c r="E54" s="71"/>
      <c r="F54" s="71"/>
      <c r="G54" s="71"/>
      <c r="H54" s="71"/>
      <c r="I54" s="71"/>
      <c r="J54" s="71"/>
      <c r="K54" s="73"/>
      <c r="L54" s="73"/>
      <c r="M54" s="73"/>
      <c r="N54" s="71"/>
      <c r="O54" s="71"/>
    </row>
    <row r="55" spans="1:15" s="1" customFormat="1" ht="15.75">
      <c r="A55" s="11"/>
      <c r="B55" s="11">
        <v>2022</v>
      </c>
      <c r="C55" s="11"/>
      <c r="D55" s="11"/>
      <c r="E55" s="11">
        <v>2023</v>
      </c>
      <c r="F55" s="11"/>
      <c r="G55" s="11"/>
      <c r="H55" s="11">
        <v>2024</v>
      </c>
      <c r="I55" s="11"/>
      <c r="J55" s="11"/>
      <c r="K55" s="67">
        <v>2025</v>
      </c>
      <c r="L55" s="67"/>
      <c r="M55" s="67"/>
      <c r="N55" s="11">
        <v>2026</v>
      </c>
      <c r="O55" s="11"/>
    </row>
    <row r="56" spans="1:15" s="1" customFormat="1" ht="15">
      <c r="A56" s="9" t="s">
        <v>2</v>
      </c>
      <c r="B56" s="69">
        <f>'[1]Sheet1'!$N$14</f>
        <v>6210411.740000001</v>
      </c>
      <c r="C56" s="70">
        <f>IF(AND(B56=0),"(+0%)",(B56-N49)/N49)</f>
        <v>0.675093958786299</v>
      </c>
      <c r="D56" s="71"/>
      <c r="E56" s="96">
        <f>'[2]Sheet1'!$B$14</f>
        <v>6223091.51</v>
      </c>
      <c r="F56" s="70">
        <f>IF(AND(E56=0),"(+0%)",(E56-B56)/B56)</f>
        <v>0.0020416955478701673</v>
      </c>
      <c r="G56" s="71"/>
      <c r="H56" s="96">
        <f>'[2]Sheet1'!$H$14</f>
        <v>0</v>
      </c>
      <c r="I56" s="70" t="str">
        <f>IF(AND(H56=0),"(+0%)",(H56-E56)/E56)</f>
        <v>(+0%)</v>
      </c>
      <c r="J56" s="71"/>
      <c r="K56" s="96">
        <f>'[2]Sheet1'!$N$14</f>
        <v>0</v>
      </c>
      <c r="L56" s="72" t="str">
        <f>IF(AND(K56=0),"(+0%)",(K56-H56)/H56)</f>
        <v>(+0%)</v>
      </c>
      <c r="M56" s="73"/>
      <c r="N56" s="69">
        <v>0</v>
      </c>
      <c r="O56" s="70" t="str">
        <f>IF(AND(N56=0),"(+0%)",(N56-K56)/K56)</f>
        <v>(+0%)</v>
      </c>
    </row>
    <row r="57" spans="1:15" s="1" customFormat="1" ht="15">
      <c r="A57" s="9" t="s">
        <v>3</v>
      </c>
      <c r="B57" s="69">
        <f>'[1]Sheet1'!$O$14</f>
        <v>4733599.749999999</v>
      </c>
      <c r="C57" s="70">
        <f>IF(AND(B57=0),"(+0%)",(B57-N50)/N50)</f>
        <v>-0.03793321842431167</v>
      </c>
      <c r="D57" s="71"/>
      <c r="E57" s="96">
        <f>'[2]Sheet1'!$C$14</f>
        <v>5535053.43</v>
      </c>
      <c r="F57" s="70">
        <f>IF(AND(E57=0),"(+0%)",(E57-B57)/B57)</f>
        <v>0.1693116702568697</v>
      </c>
      <c r="G57" s="71"/>
      <c r="H57" s="96">
        <f>'[2]Sheet1'!$I$14</f>
        <v>0</v>
      </c>
      <c r="I57" s="70" t="str">
        <f>IF(AND(H57=0),"(+0%)",(H57-E57)/E57)</f>
        <v>(+0%)</v>
      </c>
      <c r="J57" s="71"/>
      <c r="K57" s="96">
        <f>'[2]Sheet1'!$O$14</f>
        <v>0</v>
      </c>
      <c r="L57" s="72" t="str">
        <f>IF(AND(K57=0),"(+0%)",(K57-H57)/H57)</f>
        <v>(+0%)</v>
      </c>
      <c r="M57" s="73"/>
      <c r="N57" s="69">
        <v>0</v>
      </c>
      <c r="O57" s="70" t="str">
        <f>IF(AND(N57=0),"(+0%)",(N57-K57)/K57)</f>
        <v>(+0%)</v>
      </c>
    </row>
    <row r="58" spans="1:15" ht="15">
      <c r="A58" s="9" t="s">
        <v>4</v>
      </c>
      <c r="B58" s="69">
        <f>'[1]Sheet1'!$P$14</f>
        <v>7628751.880000001</v>
      </c>
      <c r="C58" s="70">
        <f>IF(AND(B58=0),"(+0%)",(B58-N51)/N51)</f>
        <v>-0.06525761891892858</v>
      </c>
      <c r="D58" s="71"/>
      <c r="E58" s="96">
        <f>'[2]Sheet1'!$D$14</f>
        <v>9331459.96</v>
      </c>
      <c r="F58" s="70">
        <f>IF(AND(E58=0),"(+0%)",(E58-B58)/B58)</f>
        <v>0.22319615407389548</v>
      </c>
      <c r="G58" s="71"/>
      <c r="H58" s="96">
        <f>'[2]Sheet1'!$J$14</f>
        <v>0</v>
      </c>
      <c r="I58" s="70" t="str">
        <f>IF(AND(H58=0),"(+0%)",(H58-E58)/E58)</f>
        <v>(+0%)</v>
      </c>
      <c r="J58" s="71"/>
      <c r="K58" s="96">
        <f>'[2]Sheet1'!$P$14</f>
        <v>0</v>
      </c>
      <c r="L58" s="72" t="str">
        <f>IF(AND(K58=0),"(+0%)",(K58-H58)/H58)</f>
        <v>(+0%)</v>
      </c>
      <c r="M58" s="73"/>
      <c r="N58" s="69">
        <v>0</v>
      </c>
      <c r="O58" s="70" t="str">
        <f>IF(AND(N58=0),"(+0%)",(N58-K58)/K58)</f>
        <v>(+0%)</v>
      </c>
    </row>
    <row r="59" spans="1:15" ht="15">
      <c r="A59" s="9" t="s">
        <v>5</v>
      </c>
      <c r="B59" s="69">
        <f>'[1]Sheet1'!$Q$14</f>
        <v>3388278.31</v>
      </c>
      <c r="C59" s="70">
        <f>IF(AND(B59=0),"(+0%)",(B59-N52)/N52)</f>
        <v>0.05088486045562847</v>
      </c>
      <c r="D59" s="71"/>
      <c r="E59" s="96">
        <f>'[2]Sheet1'!$E$14</f>
        <v>3288112.88</v>
      </c>
      <c r="F59" s="70">
        <f>IF(AND(E59=0),"(+0%)",(E59-B59)/B59)</f>
        <v>-0.029562338401888884</v>
      </c>
      <c r="G59" s="71"/>
      <c r="H59" s="96">
        <f>'[2]Sheet1'!$K$14</f>
        <v>0</v>
      </c>
      <c r="I59" s="70" t="str">
        <f>IF(AND(H59=0),"(+0%)",(H59-E59)/E59)</f>
        <v>(+0%)</v>
      </c>
      <c r="J59" s="71"/>
      <c r="K59" s="96">
        <f>'[2]Sheet1'!$Q$14</f>
        <v>0</v>
      </c>
      <c r="L59" s="72" t="str">
        <f>IF(AND(K59=0),"(+0%)",(K59-H59)/H59)</f>
        <v>(+0%)</v>
      </c>
      <c r="M59" s="73"/>
      <c r="N59" s="69">
        <v>0</v>
      </c>
      <c r="O59" s="70" t="str">
        <f>IF(AND(N59=0),"(+0%)",(N59-K59)/K59)</f>
        <v>(+0%)</v>
      </c>
    </row>
    <row r="60" spans="1:15" ht="15">
      <c r="A60" s="68" t="s">
        <v>6</v>
      </c>
      <c r="B60" s="74">
        <f>SUM(B56:B59)</f>
        <v>21961041.68</v>
      </c>
      <c r="C60" s="75">
        <f>IF((B60=0),"(+0%)",IF((B57=0),((B56-N49)/N49),IF((B58=0),((B56+B57)-(N49+N50))/(N49+N50),IF((B59=0),((B56+B57+B58)-(N49+N50+N51))/(N49+N50+N51),(B60-N53)/N53))))</f>
        <v>0.09732252747162662</v>
      </c>
      <c r="D60" s="76"/>
      <c r="E60" s="74">
        <f>SUM(E56:E59)</f>
        <v>24377717.779999997</v>
      </c>
      <c r="F60" s="75">
        <f>IF((E60=0),"(+0%)",IF((E57=0),((E56-B56)/B56),IF((E58=0),((E56+E57)-(B56+B57))/(B56+B57),IF((E59=0),((E56+E57+E58)-(B56+B57+B58))/(B56+B57+B58),(E60-B60)/B60))))</f>
        <v>0.11004378276832258</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25" right="0.25" top="0.25" bottom="0.25" header="0.5" footer="0.5"/>
  <pageSetup fitToHeight="1" fitToWidth="1" horizontalDpi="600" verticalDpi="600" orientation="landscape" scale="60" r:id="rId1"/>
  <headerFooter alignWithMargins="0">
    <oddHeader>&amp;RDate of this Run:  &amp;D</oddHeader>
  </headerFooter>
  <ignoredErrors>
    <ignoredError sqref="E39 H39 K39 N39 B39 E60 H60 K60 N60" formulaRange="1"/>
  </ignoredErrors>
</worksheet>
</file>

<file path=xl/worksheets/sheet8.xml><?xml version="1.0" encoding="utf-8"?>
<worksheet xmlns="http://schemas.openxmlformats.org/spreadsheetml/2006/main" xmlns:r="http://schemas.openxmlformats.org/officeDocument/2006/relationships">
  <dimension ref="A1:P60"/>
  <sheetViews>
    <sheetView zoomScaleSheetLayoutView="100" zoomScalePageLayoutView="0" workbookViewId="0" topLeftCell="A31">
      <selection activeCell="E60" sqref="E60"/>
    </sheetView>
  </sheetViews>
  <sheetFormatPr defaultColWidth="9.140625" defaultRowHeight="12.75"/>
  <cols>
    <col min="1" max="1" width="12.7109375" style="0" bestFit="1" customWidth="1"/>
    <col min="2" max="2" width="11.57421875" style="0" bestFit="1" customWidth="1"/>
    <col min="3" max="3" width="9.8515625" style="0" bestFit="1" customWidth="1"/>
    <col min="4" max="4" width="4.8515625" style="0" customWidth="1"/>
    <col min="5" max="5" width="11.421875" style="0" customWidth="1"/>
    <col min="6" max="6" width="11.00390625" style="0" customWidth="1"/>
    <col min="7" max="7" width="4.8515625" style="0" customWidth="1"/>
    <col min="8" max="8" width="11.57421875" style="0" bestFit="1" customWidth="1"/>
    <col min="10" max="10" width="4.8515625" style="0" customWidth="1"/>
    <col min="11" max="11" width="11.57421875" style="0" bestFit="1" customWidth="1"/>
    <col min="12" max="12" width="8.57421875" style="0" bestFit="1" customWidth="1"/>
    <col min="13" max="13" width="4.8515625" style="0" customWidth="1"/>
    <col min="14" max="14" width="11.57421875" style="0" bestFit="1" customWidth="1"/>
    <col min="15" max="15" width="9.8515625" style="0" bestFit="1" customWidth="1"/>
  </cols>
  <sheetData>
    <row r="1" spans="1:15" ht="18">
      <c r="A1" s="39" t="s">
        <v>34</v>
      </c>
      <c r="B1" s="39"/>
      <c r="C1" s="39"/>
      <c r="D1" s="39"/>
      <c r="E1" s="39"/>
      <c r="F1" s="39"/>
      <c r="G1" s="39"/>
      <c r="H1" s="39"/>
      <c r="I1" s="39"/>
      <c r="J1" s="39"/>
      <c r="K1" s="39"/>
      <c r="L1" s="39"/>
      <c r="M1" s="39"/>
      <c r="N1" s="39"/>
      <c r="O1" s="39"/>
    </row>
    <row r="2" spans="1:15" ht="15">
      <c r="A2" s="40" t="s">
        <v>1</v>
      </c>
      <c r="B2" s="40"/>
      <c r="C2" s="40"/>
      <c r="D2" s="40"/>
      <c r="E2" s="40"/>
      <c r="F2" s="40"/>
      <c r="G2" s="40"/>
      <c r="H2" s="40"/>
      <c r="I2" s="40"/>
      <c r="J2" s="40"/>
      <c r="K2" s="40"/>
      <c r="L2" s="40"/>
      <c r="M2" s="40"/>
      <c r="N2" s="40"/>
      <c r="O2" s="40"/>
    </row>
    <row r="3" spans="1:15" ht="15">
      <c r="A3" s="40"/>
      <c r="B3" s="40"/>
      <c r="C3" s="40"/>
      <c r="D3" s="40"/>
      <c r="E3" s="40"/>
      <c r="F3" s="40"/>
      <c r="G3" s="40"/>
      <c r="H3" s="40"/>
      <c r="I3" s="40"/>
      <c r="J3" s="40"/>
      <c r="K3" s="40"/>
      <c r="L3" s="40"/>
      <c r="M3" s="40"/>
      <c r="N3" s="40"/>
      <c r="O3" s="40"/>
    </row>
    <row r="4" spans="1:15" ht="30">
      <c r="A4" s="41" t="s">
        <v>35</v>
      </c>
      <c r="B4" s="41"/>
      <c r="C4" s="42"/>
      <c r="D4" s="42"/>
      <c r="E4" s="42"/>
      <c r="F4" s="42"/>
      <c r="G4" s="42"/>
      <c r="H4" s="40"/>
      <c r="I4" s="40"/>
      <c r="J4" s="40"/>
      <c r="K4" s="40"/>
      <c r="L4" s="40"/>
      <c r="M4" s="40"/>
      <c r="N4" s="40"/>
      <c r="O4" s="40"/>
    </row>
    <row r="5" spans="1:15" ht="15">
      <c r="A5" s="41"/>
      <c r="B5" s="41"/>
      <c r="C5" s="42"/>
      <c r="D5" s="42"/>
      <c r="E5" s="42"/>
      <c r="F5" s="42"/>
      <c r="G5" s="42"/>
      <c r="H5" s="43"/>
      <c r="I5" s="43"/>
      <c r="J5" s="43"/>
      <c r="K5" s="43"/>
      <c r="L5" s="43"/>
      <c r="M5" s="43"/>
      <c r="N5" s="43"/>
      <c r="O5" s="43"/>
    </row>
    <row r="6" spans="1:15" ht="15.75">
      <c r="A6" s="44">
        <v>1987</v>
      </c>
      <c r="B6" s="44"/>
      <c r="C6" s="44"/>
      <c r="D6" s="45"/>
      <c r="E6" s="44">
        <v>1988</v>
      </c>
      <c r="F6" s="44"/>
      <c r="G6" s="45"/>
      <c r="H6" s="44">
        <v>1989</v>
      </c>
      <c r="I6" s="44"/>
      <c r="J6" s="45"/>
      <c r="K6" s="44">
        <v>1990</v>
      </c>
      <c r="L6" s="44"/>
      <c r="M6" s="45"/>
      <c r="N6" s="44">
        <v>1991</v>
      </c>
      <c r="O6" s="44"/>
    </row>
    <row r="7" spans="1:15" ht="15">
      <c r="A7" s="43" t="s">
        <v>2</v>
      </c>
      <c r="B7" s="46"/>
      <c r="C7" s="47"/>
      <c r="D7" s="43"/>
      <c r="E7" s="46">
        <v>0</v>
      </c>
      <c r="F7" s="47"/>
      <c r="G7" s="43"/>
      <c r="H7" s="46">
        <v>0</v>
      </c>
      <c r="I7" s="47" t="s">
        <v>24</v>
      </c>
      <c r="J7" s="43"/>
      <c r="K7" s="46">
        <v>0</v>
      </c>
      <c r="L7" s="47" t="s">
        <v>24</v>
      </c>
      <c r="M7" s="43"/>
      <c r="N7" s="46">
        <v>0</v>
      </c>
      <c r="O7" s="47" t="s">
        <v>24</v>
      </c>
    </row>
    <row r="8" spans="1:15" ht="15">
      <c r="A8" s="43" t="s">
        <v>3</v>
      </c>
      <c r="B8" s="46"/>
      <c r="C8" s="47"/>
      <c r="D8" s="43"/>
      <c r="E8" s="46">
        <v>0</v>
      </c>
      <c r="F8" s="47"/>
      <c r="G8" s="43"/>
      <c r="H8" s="46">
        <v>0</v>
      </c>
      <c r="I8" s="47" t="s">
        <v>24</v>
      </c>
      <c r="J8" s="43"/>
      <c r="K8" s="46">
        <v>0</v>
      </c>
      <c r="L8" s="47" t="s">
        <v>24</v>
      </c>
      <c r="M8" s="43"/>
      <c r="N8" s="46">
        <v>0</v>
      </c>
      <c r="O8" s="47" t="s">
        <v>24</v>
      </c>
    </row>
    <row r="9" spans="1:15" ht="15">
      <c r="A9" s="43" t="s">
        <v>4</v>
      </c>
      <c r="B9" s="46">
        <v>0</v>
      </c>
      <c r="C9" s="47"/>
      <c r="D9" s="43"/>
      <c r="E9" s="46">
        <v>0</v>
      </c>
      <c r="F9" s="47" t="s">
        <v>24</v>
      </c>
      <c r="G9" s="43"/>
      <c r="H9" s="46">
        <v>0</v>
      </c>
      <c r="I9" s="47" t="s">
        <v>24</v>
      </c>
      <c r="J9" s="43"/>
      <c r="K9" s="46">
        <v>0</v>
      </c>
      <c r="L9" s="47" t="s">
        <v>24</v>
      </c>
      <c r="M9" s="43"/>
      <c r="N9" s="46">
        <v>0</v>
      </c>
      <c r="O9" s="47" t="s">
        <v>24</v>
      </c>
    </row>
    <row r="10" spans="1:15" ht="15">
      <c r="A10" s="43" t="s">
        <v>5</v>
      </c>
      <c r="B10" s="46">
        <v>0</v>
      </c>
      <c r="C10" s="47"/>
      <c r="D10" s="43"/>
      <c r="E10" s="46">
        <v>0</v>
      </c>
      <c r="F10" s="47" t="s">
        <v>24</v>
      </c>
      <c r="G10" s="43"/>
      <c r="H10" s="46">
        <v>0</v>
      </c>
      <c r="I10" s="47" t="s">
        <v>24</v>
      </c>
      <c r="J10" s="43"/>
      <c r="K10" s="46">
        <v>0</v>
      </c>
      <c r="L10" s="47" t="s">
        <v>24</v>
      </c>
      <c r="M10" s="43"/>
      <c r="N10" s="46">
        <v>0</v>
      </c>
      <c r="O10" s="47" t="s">
        <v>24</v>
      </c>
    </row>
    <row r="11" spans="1:15" ht="15">
      <c r="A11" s="48" t="s">
        <v>6</v>
      </c>
      <c r="B11" s="49">
        <v>0</v>
      </c>
      <c r="C11" s="50"/>
      <c r="D11" s="51"/>
      <c r="E11" s="49">
        <v>0</v>
      </c>
      <c r="F11" s="50" t="s">
        <v>24</v>
      </c>
      <c r="G11" s="51"/>
      <c r="H11" s="49">
        <v>0</v>
      </c>
      <c r="I11" s="50" t="s">
        <v>24</v>
      </c>
      <c r="J11" s="52"/>
      <c r="K11" s="53">
        <v>0</v>
      </c>
      <c r="L11" s="50" t="s">
        <v>24</v>
      </c>
      <c r="M11" s="52"/>
      <c r="N11" s="53">
        <v>0</v>
      </c>
      <c r="O11" s="58" t="s">
        <v>24</v>
      </c>
    </row>
    <row r="12" spans="1:15" ht="15">
      <c r="A12" s="43"/>
      <c r="B12" s="43"/>
      <c r="C12" s="43"/>
      <c r="D12" s="43"/>
      <c r="E12" s="43"/>
      <c r="F12" s="43"/>
      <c r="G12" s="43"/>
      <c r="H12" s="43"/>
      <c r="I12" s="43"/>
      <c r="J12" s="43"/>
      <c r="K12" s="43"/>
      <c r="L12" s="43"/>
      <c r="M12" s="43"/>
      <c r="N12" s="56"/>
      <c r="O12" s="43"/>
    </row>
    <row r="13" spans="1:15" ht="15.75">
      <c r="A13" s="44">
        <v>1992</v>
      </c>
      <c r="B13" s="44"/>
      <c r="C13" s="44"/>
      <c r="D13" s="45"/>
      <c r="E13" s="44">
        <v>1993</v>
      </c>
      <c r="F13" s="44"/>
      <c r="G13" s="45"/>
      <c r="H13" s="44">
        <v>1994</v>
      </c>
      <c r="I13" s="44"/>
      <c r="J13" s="45"/>
      <c r="K13" s="44">
        <v>1995</v>
      </c>
      <c r="L13" s="44"/>
      <c r="M13" s="45"/>
      <c r="N13" s="44">
        <v>1996</v>
      </c>
      <c r="O13" s="44"/>
    </row>
    <row r="14" spans="1:15" ht="15">
      <c r="A14" s="43" t="s">
        <v>2</v>
      </c>
      <c r="B14" s="46">
        <v>0</v>
      </c>
      <c r="C14" s="47" t="s">
        <v>24</v>
      </c>
      <c r="D14" s="43"/>
      <c r="E14" s="46">
        <v>0</v>
      </c>
      <c r="F14" s="47" t="s">
        <v>24</v>
      </c>
      <c r="G14" s="43"/>
      <c r="H14" s="46">
        <v>0</v>
      </c>
      <c r="I14" s="47" t="s">
        <v>24</v>
      </c>
      <c r="J14" s="43"/>
      <c r="K14" s="46">
        <v>0</v>
      </c>
      <c r="L14" s="47" t="s">
        <v>24</v>
      </c>
      <c r="M14" s="43"/>
      <c r="N14" s="46">
        <v>0</v>
      </c>
      <c r="O14" s="54" t="s">
        <v>24</v>
      </c>
    </row>
    <row r="15" spans="1:15" ht="15">
      <c r="A15" s="43" t="s">
        <v>3</v>
      </c>
      <c r="B15" s="46">
        <v>0</v>
      </c>
      <c r="C15" s="47" t="s">
        <v>24</v>
      </c>
      <c r="D15" s="43"/>
      <c r="E15" s="46">
        <v>0</v>
      </c>
      <c r="F15" s="47" t="s">
        <v>24</v>
      </c>
      <c r="G15" s="43"/>
      <c r="H15" s="46">
        <v>0</v>
      </c>
      <c r="I15" s="47" t="s">
        <v>24</v>
      </c>
      <c r="J15" s="43"/>
      <c r="K15" s="46">
        <v>0</v>
      </c>
      <c r="L15" s="47" t="s">
        <v>24</v>
      </c>
      <c r="M15" s="43"/>
      <c r="N15" s="46">
        <v>0</v>
      </c>
      <c r="O15" s="54" t="s">
        <v>24</v>
      </c>
    </row>
    <row r="16" spans="1:15" ht="15">
      <c r="A16" s="43" t="s">
        <v>4</v>
      </c>
      <c r="B16" s="46">
        <v>0</v>
      </c>
      <c r="C16" s="47" t="s">
        <v>24</v>
      </c>
      <c r="D16" s="43"/>
      <c r="E16" s="46">
        <v>0</v>
      </c>
      <c r="F16" s="47" t="s">
        <v>24</v>
      </c>
      <c r="G16" s="43"/>
      <c r="H16" s="46">
        <v>0</v>
      </c>
      <c r="I16" s="47" t="s">
        <v>24</v>
      </c>
      <c r="J16" s="43"/>
      <c r="K16" s="46">
        <v>0</v>
      </c>
      <c r="L16" s="47" t="s">
        <v>24</v>
      </c>
      <c r="M16" s="43"/>
      <c r="N16" s="46">
        <v>0</v>
      </c>
      <c r="O16" s="54" t="s">
        <v>24</v>
      </c>
    </row>
    <row r="17" spans="1:15" ht="15">
      <c r="A17" s="43" t="s">
        <v>5</v>
      </c>
      <c r="B17" s="46">
        <v>0</v>
      </c>
      <c r="C17" s="47" t="s">
        <v>24</v>
      </c>
      <c r="D17" s="43"/>
      <c r="E17" s="46">
        <v>0</v>
      </c>
      <c r="F17" s="47" t="s">
        <v>24</v>
      </c>
      <c r="G17" s="43"/>
      <c r="H17" s="46">
        <v>0</v>
      </c>
      <c r="I17" s="47" t="s">
        <v>24</v>
      </c>
      <c r="J17" s="43"/>
      <c r="K17" s="46">
        <v>0</v>
      </c>
      <c r="L17" s="47" t="s">
        <v>24</v>
      </c>
      <c r="M17" s="43"/>
      <c r="N17" s="46">
        <v>0</v>
      </c>
      <c r="O17" s="54" t="s">
        <v>24</v>
      </c>
    </row>
    <row r="18" spans="1:15" ht="15">
      <c r="A18" s="48" t="s">
        <v>6</v>
      </c>
      <c r="B18" s="49">
        <v>0</v>
      </c>
      <c r="C18" s="50" t="s">
        <v>24</v>
      </c>
      <c r="D18" s="51"/>
      <c r="E18" s="49">
        <v>0</v>
      </c>
      <c r="F18" s="50" t="s">
        <v>24</v>
      </c>
      <c r="G18" s="51"/>
      <c r="H18" s="49">
        <v>0</v>
      </c>
      <c r="I18" s="50" t="s">
        <v>24</v>
      </c>
      <c r="J18" s="51"/>
      <c r="K18" s="38">
        <v>0</v>
      </c>
      <c r="L18" s="55" t="s">
        <v>24</v>
      </c>
      <c r="M18" s="51"/>
      <c r="N18" s="49">
        <v>0</v>
      </c>
      <c r="O18" s="57" t="s">
        <v>24</v>
      </c>
    </row>
    <row r="19" spans="1:15" ht="15">
      <c r="A19" s="43"/>
      <c r="B19" s="43"/>
      <c r="C19" s="43"/>
      <c r="D19" s="43"/>
      <c r="E19" s="43"/>
      <c r="F19" s="43"/>
      <c r="G19" s="43"/>
      <c r="H19" s="43"/>
      <c r="I19" s="43"/>
      <c r="J19" s="43"/>
      <c r="K19" s="43"/>
      <c r="L19" s="43"/>
      <c r="M19" s="43"/>
      <c r="N19" s="43"/>
      <c r="O19" s="43"/>
    </row>
    <row r="20" spans="1:15" ht="15.75">
      <c r="A20" s="44">
        <v>1997</v>
      </c>
      <c r="B20" s="44"/>
      <c r="C20" s="44"/>
      <c r="D20" s="45"/>
      <c r="E20" s="44">
        <v>1998</v>
      </c>
      <c r="F20" s="44"/>
      <c r="G20" s="45"/>
      <c r="H20" s="44">
        <v>1999</v>
      </c>
      <c r="I20" s="44"/>
      <c r="J20" s="45"/>
      <c r="K20" s="44">
        <v>2000</v>
      </c>
      <c r="L20" s="44"/>
      <c r="M20" s="45"/>
      <c r="N20" s="44">
        <v>2001</v>
      </c>
      <c r="O20" s="44"/>
    </row>
    <row r="21" spans="1:15" ht="15">
      <c r="A21" s="43" t="s">
        <v>2</v>
      </c>
      <c r="B21" s="46">
        <v>0</v>
      </c>
      <c r="C21" s="54" t="s">
        <v>24</v>
      </c>
      <c r="D21" s="43"/>
      <c r="E21" s="46">
        <v>0</v>
      </c>
      <c r="F21" s="54" t="s">
        <v>24</v>
      </c>
      <c r="G21" s="43"/>
      <c r="H21" s="46">
        <v>0</v>
      </c>
      <c r="I21" s="54" t="s">
        <v>24</v>
      </c>
      <c r="J21" s="43"/>
      <c r="K21" s="46">
        <v>0</v>
      </c>
      <c r="L21" s="54" t="s">
        <v>24</v>
      </c>
      <c r="M21" s="43"/>
      <c r="N21" s="46">
        <v>0</v>
      </c>
      <c r="O21" s="54" t="s">
        <v>24</v>
      </c>
    </row>
    <row r="22" spans="1:15" ht="15">
      <c r="A22" s="43" t="s">
        <v>3</v>
      </c>
      <c r="B22" s="46">
        <v>0</v>
      </c>
      <c r="C22" s="54" t="s">
        <v>24</v>
      </c>
      <c r="D22" s="43"/>
      <c r="E22" s="46">
        <v>0</v>
      </c>
      <c r="F22" s="54" t="s">
        <v>24</v>
      </c>
      <c r="G22" s="43"/>
      <c r="H22" s="46">
        <v>0</v>
      </c>
      <c r="I22" s="54" t="s">
        <v>24</v>
      </c>
      <c r="J22" s="43"/>
      <c r="K22" s="46">
        <v>0</v>
      </c>
      <c r="L22" s="54" t="s">
        <v>24</v>
      </c>
      <c r="M22" s="43"/>
      <c r="N22" s="46">
        <v>0</v>
      </c>
      <c r="O22" s="54" t="s">
        <v>24</v>
      </c>
    </row>
    <row r="23" spans="1:15" ht="15">
      <c r="A23" s="43" t="s">
        <v>4</v>
      </c>
      <c r="B23" s="46">
        <v>0</v>
      </c>
      <c r="C23" s="54" t="s">
        <v>24</v>
      </c>
      <c r="D23" s="43"/>
      <c r="E23" s="46">
        <v>0</v>
      </c>
      <c r="F23" s="54" t="s">
        <v>24</v>
      </c>
      <c r="G23" s="43"/>
      <c r="H23" s="46">
        <v>0</v>
      </c>
      <c r="I23" s="54" t="s">
        <v>24</v>
      </c>
      <c r="J23" s="43"/>
      <c r="K23" s="46">
        <v>0</v>
      </c>
      <c r="L23" s="54" t="s">
        <v>24</v>
      </c>
      <c r="M23" s="43"/>
      <c r="N23" s="46">
        <v>0</v>
      </c>
      <c r="O23" s="54" t="s">
        <v>24</v>
      </c>
    </row>
    <row r="24" spans="1:15" ht="15">
      <c r="A24" s="43" t="s">
        <v>5</v>
      </c>
      <c r="B24" s="46">
        <v>0</v>
      </c>
      <c r="C24" s="54" t="s">
        <v>24</v>
      </c>
      <c r="D24" s="43"/>
      <c r="E24" s="46">
        <v>0</v>
      </c>
      <c r="F24" s="54" t="s">
        <v>24</v>
      </c>
      <c r="G24" s="43"/>
      <c r="H24" s="46">
        <v>0</v>
      </c>
      <c r="I24" s="54" t="s">
        <v>24</v>
      </c>
      <c r="J24" s="43"/>
      <c r="K24" s="46">
        <v>0</v>
      </c>
      <c r="L24" s="54" t="s">
        <v>24</v>
      </c>
      <c r="M24" s="43"/>
      <c r="N24" s="46">
        <v>0</v>
      </c>
      <c r="O24" s="54" t="s">
        <v>24</v>
      </c>
    </row>
    <row r="25" spans="1:15" ht="15">
      <c r="A25" s="48" t="s">
        <v>6</v>
      </c>
      <c r="B25" s="49">
        <v>0</v>
      </c>
      <c r="C25" s="55" t="s">
        <v>24</v>
      </c>
      <c r="D25" s="51"/>
      <c r="E25" s="49">
        <v>0</v>
      </c>
      <c r="F25" s="55" t="s">
        <v>24</v>
      </c>
      <c r="G25" s="51"/>
      <c r="H25" s="49">
        <v>0</v>
      </c>
      <c r="I25" s="55" t="s">
        <v>24</v>
      </c>
      <c r="J25" s="51"/>
      <c r="K25" s="49">
        <v>0</v>
      </c>
      <c r="L25" s="55" t="s">
        <v>24</v>
      </c>
      <c r="M25" s="51"/>
      <c r="N25" s="49">
        <v>0</v>
      </c>
      <c r="O25" s="57" t="s">
        <v>24</v>
      </c>
    </row>
    <row r="26" spans="1:15" ht="15">
      <c r="A26" s="43"/>
      <c r="B26" s="43"/>
      <c r="C26" s="43"/>
      <c r="D26" s="43"/>
      <c r="E26" s="43"/>
      <c r="F26" s="43"/>
      <c r="G26" s="43"/>
      <c r="H26" s="43"/>
      <c r="I26" s="43"/>
      <c r="J26" s="43"/>
      <c r="K26" s="37"/>
      <c r="L26" s="37"/>
      <c r="M26" s="37"/>
      <c r="N26" s="43"/>
      <c r="O26" s="43"/>
    </row>
    <row r="27" spans="1:15" ht="15.75">
      <c r="A27" s="44">
        <v>2002</v>
      </c>
      <c r="B27" s="44"/>
      <c r="C27" s="44"/>
      <c r="D27" s="45"/>
      <c r="E27" s="44">
        <v>2003</v>
      </c>
      <c r="F27" s="44"/>
      <c r="G27" s="45"/>
      <c r="H27" s="44">
        <v>2004</v>
      </c>
      <c r="I27" s="44"/>
      <c r="J27" s="45"/>
      <c r="K27" s="44">
        <v>2005</v>
      </c>
      <c r="L27" s="44"/>
      <c r="M27" s="45"/>
      <c r="N27" s="44">
        <v>2006</v>
      </c>
      <c r="O27" s="44"/>
    </row>
    <row r="28" spans="1:15" ht="15">
      <c r="A28" s="43" t="s">
        <v>2</v>
      </c>
      <c r="B28" s="46">
        <v>0</v>
      </c>
      <c r="C28" s="54" t="s">
        <v>24</v>
      </c>
      <c r="D28" s="43"/>
      <c r="E28" s="46">
        <v>0</v>
      </c>
      <c r="F28" s="54" t="s">
        <v>24</v>
      </c>
      <c r="G28" s="43"/>
      <c r="H28" s="46">
        <v>0</v>
      </c>
      <c r="I28" s="54" t="str">
        <f>IF(AND(H28=0),"(+0%)",(H28-E28)/E28)</f>
        <v>(+0%)</v>
      </c>
      <c r="J28" s="43"/>
      <c r="K28" s="46">
        <v>0</v>
      </c>
      <c r="L28" s="54" t="str">
        <f>IF(AND(K28=0),"(+0%)",(K28-H28)/H28)</f>
        <v>(+0%)</v>
      </c>
      <c r="M28" s="43"/>
      <c r="N28" s="46">
        <v>0</v>
      </c>
      <c r="O28" s="54" t="str">
        <f>IF(AND(N28=0),"(+0%)",(N28-K28)/K28)</f>
        <v>(+0%)</v>
      </c>
    </row>
    <row r="29" spans="1:15" ht="15">
      <c r="A29" s="43" t="s">
        <v>3</v>
      </c>
      <c r="B29" s="46">
        <v>0</v>
      </c>
      <c r="C29" s="54" t="s">
        <v>24</v>
      </c>
      <c r="D29" s="43"/>
      <c r="E29" s="46">
        <v>0</v>
      </c>
      <c r="F29" s="54" t="s">
        <v>24</v>
      </c>
      <c r="G29" s="43"/>
      <c r="H29" s="46">
        <v>0</v>
      </c>
      <c r="I29" s="54" t="str">
        <f>IF(AND(H29=0),"(+0%)",(H29-E29)/E29)</f>
        <v>(+0%)</v>
      </c>
      <c r="J29" s="43"/>
      <c r="K29" s="46">
        <v>0</v>
      </c>
      <c r="L29" s="54" t="str">
        <f>IF(AND(K29=0),"(+0%)",(K29-H29)/H29)</f>
        <v>(+0%)</v>
      </c>
      <c r="M29" s="43"/>
      <c r="N29" s="46">
        <v>0</v>
      </c>
      <c r="O29" s="54" t="str">
        <f>IF(AND(N29=0),"(+0%)",(N29-K29)/K29)</f>
        <v>(+0%)</v>
      </c>
    </row>
    <row r="30" spans="1:15" ht="15">
      <c r="A30" s="43" t="s">
        <v>4</v>
      </c>
      <c r="B30" s="46">
        <v>0</v>
      </c>
      <c r="C30" s="54" t="s">
        <v>24</v>
      </c>
      <c r="D30" s="43"/>
      <c r="E30" s="46">
        <v>0</v>
      </c>
      <c r="F30" s="54" t="s">
        <v>24</v>
      </c>
      <c r="G30" s="43"/>
      <c r="H30" s="46">
        <v>0</v>
      </c>
      <c r="I30" s="54" t="str">
        <f>IF(AND(H30=0),"(+0%)",(H30-E30)/E30)</f>
        <v>(+0%)</v>
      </c>
      <c r="J30" s="43"/>
      <c r="K30" s="46">
        <v>0</v>
      </c>
      <c r="L30" s="54" t="str">
        <f>IF(AND(K30=0),"(+0%)",(K30-H30)/H30)</f>
        <v>(+0%)</v>
      </c>
      <c r="M30" s="43"/>
      <c r="N30" s="46">
        <v>0</v>
      </c>
      <c r="O30" s="54" t="str">
        <f>IF(AND(N30=0),"(+0%)",(N30-K30)/K30)</f>
        <v>(+0%)</v>
      </c>
    </row>
    <row r="31" spans="1:15" ht="15">
      <c r="A31" s="43" t="s">
        <v>5</v>
      </c>
      <c r="B31" s="46">
        <v>0</v>
      </c>
      <c r="C31" s="54" t="s">
        <v>24</v>
      </c>
      <c r="D31" s="43"/>
      <c r="E31" s="46">
        <v>0</v>
      </c>
      <c r="F31" s="54" t="s">
        <v>24</v>
      </c>
      <c r="G31" s="43"/>
      <c r="H31" s="46">
        <v>0</v>
      </c>
      <c r="I31" s="54" t="str">
        <f>IF(AND(H31=0),"(+0%)",(H31-E31)/E31)</f>
        <v>(+0%)</v>
      </c>
      <c r="J31" s="43"/>
      <c r="K31" s="46">
        <v>0</v>
      </c>
      <c r="L31" s="54" t="str">
        <f>IF(AND(K31=0),"(+0%)",(K31-H31)/H31)</f>
        <v>(+0%)</v>
      </c>
      <c r="M31" s="43"/>
      <c r="N31" s="46">
        <v>0</v>
      </c>
      <c r="O31" s="54" t="str">
        <f>IF(AND(N31=0),"(+0%)",(N31-K31)/K31)</f>
        <v>(+0%)</v>
      </c>
    </row>
    <row r="32" spans="1:15" ht="15">
      <c r="A32" s="48" t="s">
        <v>6</v>
      </c>
      <c r="B32" s="49">
        <v>0</v>
      </c>
      <c r="C32" s="55">
        <v>0</v>
      </c>
      <c r="D32" s="51"/>
      <c r="E32" s="97">
        <v>0</v>
      </c>
      <c r="F32" s="55" t="s">
        <v>24</v>
      </c>
      <c r="G32" s="51"/>
      <c r="H32" s="49">
        <f>SUM(H28:H31)</f>
        <v>0</v>
      </c>
      <c r="I32" s="55" t="s">
        <v>24</v>
      </c>
      <c r="J32" s="51"/>
      <c r="K32" s="49">
        <f>SUM(K28:K31)</f>
        <v>0</v>
      </c>
      <c r="L32" s="55" t="str">
        <f>IF((K32=0),"(+0%)",IF((K29=0),((K28-H28)/H28),IF((K30=0),((K28+K29)-(H28+H29))/(H28+H29),IF((K31=0),((K28+K29+K30)-(H28+H29+H30))/(H28+H29+H30),(K32-H32)/H32))))</f>
        <v>(+0%)</v>
      </c>
      <c r="M32" s="51"/>
      <c r="N32" s="49">
        <f>SUM(N28:N31)</f>
        <v>0</v>
      </c>
      <c r="O32" s="57" t="str">
        <f>IF((N32=0),"(+0%)",IF((N29=0),((N28-K28)/K28),IF((N30=0),((N28+N29)-(K28+K29))/(K28+K29),IF((N31=0),((N28+N29+N30)-(K28+K29+K30))/(K28+K29+K30),(N32-K32)/K32))))</f>
        <v>(+0%)</v>
      </c>
    </row>
    <row r="33" spans="1:15" ht="15">
      <c r="A33" s="43"/>
      <c r="B33" s="43"/>
      <c r="C33" s="43"/>
      <c r="D33" s="43"/>
      <c r="E33" s="43"/>
      <c r="F33" s="43"/>
      <c r="G33" s="43"/>
      <c r="H33" s="43"/>
      <c r="I33" s="43"/>
      <c r="J33" s="43"/>
      <c r="K33" s="37"/>
      <c r="L33" s="37"/>
      <c r="M33" s="37"/>
      <c r="N33" s="43"/>
      <c r="O33" s="43"/>
    </row>
    <row r="34" spans="1:15" ht="15.75">
      <c r="A34" s="43"/>
      <c r="B34" s="44">
        <v>2007</v>
      </c>
      <c r="C34" s="44"/>
      <c r="D34" s="45"/>
      <c r="E34" s="44">
        <v>2008</v>
      </c>
      <c r="F34" s="44"/>
      <c r="G34" s="45"/>
      <c r="H34" s="44">
        <v>2009</v>
      </c>
      <c r="I34" s="44"/>
      <c r="J34" s="45"/>
      <c r="K34" s="44">
        <v>2010</v>
      </c>
      <c r="L34" s="44"/>
      <c r="M34" s="45"/>
      <c r="N34" s="44">
        <v>2011</v>
      </c>
      <c r="O34" s="44"/>
    </row>
    <row r="35" spans="1:15" ht="15">
      <c r="A35" s="43" t="s">
        <v>2</v>
      </c>
      <c r="B35" s="46">
        <v>0</v>
      </c>
      <c r="C35" s="54" t="str">
        <f>IF(AND(B35=0),"(+0%)",(B35-N28)/N28)</f>
        <v>(+0%)</v>
      </c>
      <c r="D35" s="43"/>
      <c r="E35" s="46">
        <v>0</v>
      </c>
      <c r="F35" s="54" t="str">
        <f>IF(AND(E35=0),"(+0%)",(E35-B35)/B35)</f>
        <v>(+0%)</v>
      </c>
      <c r="G35" s="43"/>
      <c r="H35" s="46">
        <v>6663.72</v>
      </c>
      <c r="I35" s="54">
        <v>0</v>
      </c>
      <c r="J35" s="43"/>
      <c r="K35" s="46">
        <v>0</v>
      </c>
      <c r="L35" s="54" t="str">
        <f>IF(AND(K35=0),"(+0%)",(K35-H35)/H35)</f>
        <v>(+0%)</v>
      </c>
      <c r="M35" s="37"/>
      <c r="N35" s="46">
        <v>0</v>
      </c>
      <c r="O35" s="54" t="str">
        <f>IF(AND(N35=0),"(+0%)",(N35-K35)/K35)</f>
        <v>(+0%)</v>
      </c>
    </row>
    <row r="36" spans="1:15" ht="15">
      <c r="A36" s="43" t="s">
        <v>3</v>
      </c>
      <c r="B36" s="46">
        <v>0</v>
      </c>
      <c r="C36" s="54" t="str">
        <f>IF(AND(B36=0),"(+0%)",(B36-N29)/N29)</f>
        <v>(+0%)</v>
      </c>
      <c r="D36" s="43"/>
      <c r="E36" s="46">
        <v>0</v>
      </c>
      <c r="F36" s="54" t="str">
        <f>IF(AND(E36=0),"(+0%)",(E36-B36)/B36)</f>
        <v>(+0%)</v>
      </c>
      <c r="G36" s="43"/>
      <c r="H36" s="46">
        <v>8708.35</v>
      </c>
      <c r="I36" s="54">
        <v>0</v>
      </c>
      <c r="J36" s="43"/>
      <c r="K36" s="46">
        <v>0</v>
      </c>
      <c r="L36" s="54" t="str">
        <f>IF(AND(K36=0),"(+0%)",(K36-H36)/H36)</f>
        <v>(+0%)</v>
      </c>
      <c r="M36" s="37"/>
      <c r="N36" s="46">
        <v>0</v>
      </c>
      <c r="O36" s="54" t="str">
        <f>IF(AND(N36=0),"(+0%)",(N36-K36)/K36)</f>
        <v>(+0%)</v>
      </c>
    </row>
    <row r="37" spans="1:15" ht="15">
      <c r="A37" s="43" t="s">
        <v>4</v>
      </c>
      <c r="B37" s="46">
        <v>0</v>
      </c>
      <c r="C37" s="54" t="str">
        <f>IF(AND(B37=0),"(+0%)",(B37-N30)/N30)</f>
        <v>(+0%)</v>
      </c>
      <c r="D37" s="43"/>
      <c r="E37" s="46">
        <v>0</v>
      </c>
      <c r="F37" s="54" t="str">
        <f>IF(AND(E37=0),"(+0%)",(E37-B37)/B37)</f>
        <v>(+0%)</v>
      </c>
      <c r="G37" s="43"/>
      <c r="H37" s="46">
        <v>15508.21</v>
      </c>
      <c r="I37" s="54">
        <v>0</v>
      </c>
      <c r="J37" s="43"/>
      <c r="K37" s="46">
        <v>0</v>
      </c>
      <c r="L37" s="54" t="str">
        <f>IF(AND(K37=0),"(+0%)",(K37-H37)/H37)</f>
        <v>(+0%)</v>
      </c>
      <c r="M37" s="37"/>
      <c r="N37" s="46">
        <v>0</v>
      </c>
      <c r="O37" s="54" t="str">
        <f>IF(AND(N37=0),"(+0%)",(N37-K37)/K37)</f>
        <v>(+0%)</v>
      </c>
    </row>
    <row r="38" spans="1:15" ht="15">
      <c r="A38" s="43" t="s">
        <v>5</v>
      </c>
      <c r="B38" s="46">
        <v>0</v>
      </c>
      <c r="C38" s="54" t="str">
        <f>IF(AND(B38=0),"(+0%)",(B38-N31)/N31)</f>
        <v>(+0%)</v>
      </c>
      <c r="D38" s="43"/>
      <c r="E38" s="46">
        <v>0</v>
      </c>
      <c r="F38" s="54" t="str">
        <f>IF(AND(E38=0),"(+0%)",(E38-B38)/B38)</f>
        <v>(+0%)</v>
      </c>
      <c r="G38" s="43"/>
      <c r="H38" s="46">
        <v>5115.95</v>
      </c>
      <c r="I38" s="54">
        <v>0</v>
      </c>
      <c r="J38" s="43"/>
      <c r="K38" s="46">
        <v>0</v>
      </c>
      <c r="L38" s="54" t="str">
        <f>IF(AND(K38=0),"(+0%)",(K38-H38)/H38)</f>
        <v>(+0%)</v>
      </c>
      <c r="M38" s="37"/>
      <c r="N38" s="46">
        <v>0</v>
      </c>
      <c r="O38" s="54" t="str">
        <f>IF(AND(N38=0),"(+0%)",(N38-K38)/K38)</f>
        <v>(+0%)</v>
      </c>
    </row>
    <row r="39" spans="1:15" ht="15">
      <c r="A39" s="48" t="s">
        <v>6</v>
      </c>
      <c r="B39" s="49">
        <f>SUM(B35:B38)</f>
        <v>0</v>
      </c>
      <c r="C39" s="55" t="str">
        <f>IF((B39=0),"(+0%)",IF((B36=0),((B35-N28)/N28),IF((B37=0),((B35+B36)-(N28+N29))/(N28+N29),IF((B38=0),((B35+B36+B37)-(N28+N29+N30))/(N28+N29+N30),(B39-N32)/N32))))</f>
        <v>(+0%)</v>
      </c>
      <c r="D39" s="51"/>
      <c r="E39" s="49">
        <f>SUM(E35:E38)</f>
        <v>0</v>
      </c>
      <c r="F39" s="55" t="str">
        <f>IF((E39=0),"(+0%)",IF((E36=0),((E35-B35)/B35),IF((E37=0),((E35+E36)-(B35+B36))/(B35+B36),IF((E38=0),((E35+E36+E37)-(B35+B36+B37))/(B35+B36+B37),(E39-B39)/B39))))</f>
        <v>(+0%)</v>
      </c>
      <c r="G39" s="51"/>
      <c r="H39" s="49">
        <f>SUM(H35:H38)</f>
        <v>35996.229999999996</v>
      </c>
      <c r="I39" s="55">
        <v>0</v>
      </c>
      <c r="J39" s="51"/>
      <c r="K39" s="49">
        <f>SUM(K35:K38)</f>
        <v>0</v>
      </c>
      <c r="L39" s="55" t="str">
        <f>IF((K39=0),"(+0%)",IF((K36=0),((K35-H35)/H35),IF((K37=0),((K35+K36)-(H35+H36))/(H35+H36),IF((K38=0),((K35+K36+K37)-(H35+H36+H37))/(H35+H36+H37),(K39-H39)/H39))))</f>
        <v>(+0%)</v>
      </c>
      <c r="M39" s="51"/>
      <c r="N39" s="49">
        <f>SUM(N35:N38)</f>
        <v>0</v>
      </c>
      <c r="O39" s="57" t="str">
        <f>IF((N39=0),"(+0%)",IF((N36=0),((N35-K35)/K35),IF((N37=0),((N35+N36)-(K35+K36))/(K35+K36),IF((N38=0),((N35+N36+N37)-(K35+K36+K37))/(K35+K36+K37),(N39-K39)/K39))))</f>
        <v>(+0%)</v>
      </c>
    </row>
    <row r="40" spans="1:15" ht="15">
      <c r="A40" s="43"/>
      <c r="B40" s="43"/>
      <c r="C40" s="43"/>
      <c r="D40" s="43"/>
      <c r="E40" s="43"/>
      <c r="F40" s="43"/>
      <c r="G40" s="43"/>
      <c r="H40" s="43"/>
      <c r="I40" s="43"/>
      <c r="J40" s="43"/>
      <c r="K40" s="37"/>
      <c r="L40" s="37"/>
      <c r="M40" s="37"/>
      <c r="N40" s="43"/>
      <c r="O40" s="43"/>
    </row>
    <row r="41" spans="1:15" ht="15.75">
      <c r="A41" s="43"/>
      <c r="B41" s="44">
        <v>2012</v>
      </c>
      <c r="C41" s="44"/>
      <c r="D41" s="45"/>
      <c r="E41" s="44">
        <v>2013</v>
      </c>
      <c r="F41" s="44"/>
      <c r="G41" s="45"/>
      <c r="H41" s="44">
        <v>2014</v>
      </c>
      <c r="I41" s="44"/>
      <c r="J41" s="45"/>
      <c r="K41" s="44">
        <v>2015</v>
      </c>
      <c r="L41" s="44"/>
      <c r="M41" s="45"/>
      <c r="N41" s="44">
        <v>2016</v>
      </c>
      <c r="O41" s="44"/>
    </row>
    <row r="42" spans="1:15" ht="15">
      <c r="A42" s="43" t="s">
        <v>2</v>
      </c>
      <c r="B42" s="46">
        <v>6627.39</v>
      </c>
      <c r="C42" s="54">
        <v>0</v>
      </c>
      <c r="D42" s="43"/>
      <c r="E42" s="46">
        <v>6845.21</v>
      </c>
      <c r="F42" s="27">
        <f>IF(AND(E42=0),"(+0%)",(E42-B42)/B42)</f>
        <v>0.032866633772872834</v>
      </c>
      <c r="G42" s="43"/>
      <c r="H42" s="46">
        <v>8548.98</v>
      </c>
      <c r="I42" s="27">
        <f>IF(AND(H42=0),"(+0%)",(H42-E42)/E42)</f>
        <v>0.24889959548355706</v>
      </c>
      <c r="J42" s="43"/>
      <c r="K42" s="46">
        <v>10056.54</v>
      </c>
      <c r="L42" s="27">
        <f>IF(AND(K42=0),"(+0%)",(K42-H42)/H42)</f>
        <v>0.17634384452882115</v>
      </c>
      <c r="M42" s="37"/>
      <c r="N42" s="46">
        <v>10916.1</v>
      </c>
      <c r="O42" s="27">
        <f>IF(AND(N42=0),"(+0%)",(N42-K42)/K42)</f>
        <v>0.08547273714418671</v>
      </c>
    </row>
    <row r="43" spans="1:15" ht="15">
      <c r="A43" s="43" t="s">
        <v>3</v>
      </c>
      <c r="B43" s="46">
        <v>7849.55</v>
      </c>
      <c r="C43" s="54">
        <v>0</v>
      </c>
      <c r="D43" s="43"/>
      <c r="E43" s="46">
        <v>8836.69</v>
      </c>
      <c r="F43" s="27">
        <f>IF(AND(E43=0),"(+0%)",(E43-B43)/B43)</f>
        <v>0.12575752750157657</v>
      </c>
      <c r="G43" s="43"/>
      <c r="H43" s="46">
        <v>11819.25</v>
      </c>
      <c r="I43" s="27">
        <f>IF(AND(H43=0),"(+0%)",(H43-E43)/E43)</f>
        <v>0.3375200442699698</v>
      </c>
      <c r="J43" s="43"/>
      <c r="K43" s="46">
        <v>11124.38</v>
      </c>
      <c r="L43" s="27">
        <f>IF(AND(K43=0),"(+0%)",(K43-H43)/H43)</f>
        <v>-0.058791378471561295</v>
      </c>
      <c r="M43" s="37"/>
      <c r="N43" s="46">
        <v>12130.47</v>
      </c>
      <c r="O43" s="27">
        <f>IF(AND(N43=0),"(+0%)",(N43-K43)/K43)</f>
        <v>0.09044009643683515</v>
      </c>
    </row>
    <row r="44" spans="1:15" ht="15">
      <c r="A44" s="43" t="s">
        <v>4</v>
      </c>
      <c r="B44" s="46">
        <v>15841.1</v>
      </c>
      <c r="C44" s="54">
        <v>0</v>
      </c>
      <c r="D44" s="43"/>
      <c r="E44" s="46">
        <v>18432.44</v>
      </c>
      <c r="F44" s="27">
        <f>IF(AND(E44=0),"(+0%)",(E44-B44)/B44)</f>
        <v>0.16358333701573743</v>
      </c>
      <c r="G44" s="43"/>
      <c r="H44" s="46">
        <v>21215.53</v>
      </c>
      <c r="I44" s="27">
        <f>IF(AND(H44=0),"(+0%)",(H44-E44)/E44)</f>
        <v>0.150988691676197</v>
      </c>
      <c r="J44" s="43"/>
      <c r="K44" s="46">
        <v>23504.1</v>
      </c>
      <c r="L44" s="27">
        <f>IF(AND(K44=0),"(+0%)",(K44-H44)/H44)</f>
        <v>0.10787239347779669</v>
      </c>
      <c r="M44" s="37"/>
      <c r="N44" s="46">
        <v>20862.47</v>
      </c>
      <c r="O44" s="27">
        <f>IF(AND(N44=0),"(+0%)",(N44-K44)/K44)</f>
        <v>-0.11239017873477383</v>
      </c>
    </row>
    <row r="45" spans="1:15" ht="15">
      <c r="A45" s="43" t="s">
        <v>5</v>
      </c>
      <c r="B45" s="46">
        <v>6201</v>
      </c>
      <c r="C45" s="54">
        <v>0</v>
      </c>
      <c r="D45" s="43"/>
      <c r="E45" s="46">
        <v>7311.05</v>
      </c>
      <c r="F45" s="27">
        <f>IF(AND(E45=0),"(+0%)",(E45-B45)/B45)</f>
        <v>0.17901144976616679</v>
      </c>
      <c r="G45" s="43"/>
      <c r="H45" s="46">
        <v>9548.81</v>
      </c>
      <c r="I45" s="27">
        <f>IF(AND(H45=0),"(+0%)",(H45-E45)/E45)</f>
        <v>0.3060791541570635</v>
      </c>
      <c r="J45" s="43"/>
      <c r="K45" s="46">
        <v>10152.39</v>
      </c>
      <c r="L45" s="27">
        <f>IF(AND(K45=0),"(+0%)",(K45-H45)/H45)</f>
        <v>0.0632099706665019</v>
      </c>
      <c r="M45" s="37"/>
      <c r="N45" s="46">
        <v>11795.02</v>
      </c>
      <c r="O45" s="27">
        <f>IF(AND(N45=0),"(+0%)",(N45-K45)/K45)</f>
        <v>0.1617973698803928</v>
      </c>
    </row>
    <row r="46" spans="1:15" ht="15">
      <c r="A46" s="48" t="s">
        <v>6</v>
      </c>
      <c r="B46" s="49">
        <f>SUM(B42:B45)</f>
        <v>36519.04</v>
      </c>
      <c r="C46" s="88">
        <v>0</v>
      </c>
      <c r="D46" s="51"/>
      <c r="E46" s="49">
        <f>SUM(E42:E45)</f>
        <v>41425.39</v>
      </c>
      <c r="F46" s="30">
        <f>IF((E46=0),"(+0%)",IF((E43=0),((E42-B42)/B42),IF((E44=0),((E42+E43)-(B42+B43))/(B42+B43),IF((E45=0),((E42+E43+E44)-(B42+B43+B44))/(B42+B43+B44),(E46-B46)/B46))))</f>
        <v>0.13435046485340246</v>
      </c>
      <c r="G46" s="51"/>
      <c r="H46" s="49">
        <f>SUM(H42:H45)</f>
        <v>51132.56999999999</v>
      </c>
      <c r="I46" s="30">
        <f>IF((H46=0),"(+0%)",IF((H43=0),((H42-E42)/E42),IF((H44=0),((H42+H43)-(E42+E43))/(E42+E43),IF((H45=0),((H42+H43+H44)-(E42+E43+E44))/(E42+E43+E44),(H46-E46)/E46))))</f>
        <v>0.23432923624859037</v>
      </c>
      <c r="J46" s="51"/>
      <c r="K46" s="49">
        <f>SUM(K42:K45)</f>
        <v>54837.409999999996</v>
      </c>
      <c r="L46" s="30">
        <f>IF((K46=0),"(+0%)",IF((K43=0),((K42-H42)/H42),IF((K44=0),((K42+K43)-(H42+H43))/(H42+H43),IF((K45=0),((K42+K43+K44)-(H42+H43+H44))/(H42+H43+H44),(K46-H46)/H46))))</f>
        <v>0.07245557968238256</v>
      </c>
      <c r="M46" s="51"/>
      <c r="N46" s="49">
        <f>SUM(N42:N45)</f>
        <v>55704.06</v>
      </c>
      <c r="O46" s="30">
        <f>IF((N46=0),"(+0%)",IF((N43=0),((N42-K42)/K42),IF((N44=0),((N42+N43)-(K42+K43))/(K42+K43),IF((N45=0),((N42+N43+N44)-(K42+K43+K44))/(K42+K43+K44),(N46-K46)/K46))))</f>
        <v>0.01580399220167403</v>
      </c>
    </row>
    <row r="47" spans="1:15" ht="15">
      <c r="A47" s="43"/>
      <c r="B47" s="43"/>
      <c r="C47" s="43"/>
      <c r="D47" s="43"/>
      <c r="E47" s="43"/>
      <c r="F47" s="43"/>
      <c r="G47" s="43"/>
      <c r="H47" s="43"/>
      <c r="I47" s="43"/>
      <c r="J47" s="43"/>
      <c r="K47" s="37"/>
      <c r="L47" s="37"/>
      <c r="M47" s="37"/>
      <c r="N47" s="43"/>
      <c r="O47" s="43"/>
    </row>
    <row r="48" spans="1:15" ht="15.75">
      <c r="A48" s="11"/>
      <c r="B48" s="11">
        <v>2017</v>
      </c>
      <c r="C48" s="11"/>
      <c r="D48" s="11"/>
      <c r="E48" s="11">
        <v>2018</v>
      </c>
      <c r="F48" s="11"/>
      <c r="G48" s="11"/>
      <c r="H48" s="11">
        <v>2019</v>
      </c>
      <c r="I48" s="11"/>
      <c r="J48" s="11"/>
      <c r="K48" s="67">
        <v>2020</v>
      </c>
      <c r="L48" s="67"/>
      <c r="M48" s="67"/>
      <c r="N48" s="11">
        <v>2021</v>
      </c>
      <c r="O48" s="11"/>
    </row>
    <row r="49" spans="1:16" ht="15">
      <c r="A49" s="9" t="s">
        <v>2</v>
      </c>
      <c r="B49" s="46">
        <v>12259.16</v>
      </c>
      <c r="C49" s="89">
        <f>IF(AND(B49=0),"(+0%)",(B49-N42)/N42)</f>
        <v>0.1230347834849442</v>
      </c>
      <c r="D49" s="71"/>
      <c r="E49" s="46">
        <v>11949.33</v>
      </c>
      <c r="F49" s="89">
        <f>IF(AND(E49=0),"(+0%)",(E49-B49)/B49)</f>
        <v>-0.02527334662407538</v>
      </c>
      <c r="G49" s="71"/>
      <c r="H49" s="46">
        <v>12361.38</v>
      </c>
      <c r="I49" s="89">
        <f>IF(AND(H49=0),"(+0%)",(H49-E49)/E49)</f>
        <v>0.03448310491048446</v>
      </c>
      <c r="J49" s="71"/>
      <c r="K49" s="46">
        <v>12530.68</v>
      </c>
      <c r="L49" s="90">
        <f>IF(AND(K49=0),"(+0%)",(K49-H49)/H49)</f>
        <v>0.013695881851379143</v>
      </c>
      <c r="M49" s="73"/>
      <c r="N49" s="46">
        <v>21454.4</v>
      </c>
      <c r="O49" s="89">
        <f>IF(AND(N49=0),"(+0%)",(N49-K49)/K49)</f>
        <v>0.7121496997768677</v>
      </c>
      <c r="P49" s="85"/>
    </row>
    <row r="50" spans="1:16" ht="15">
      <c r="A50" s="9" t="s">
        <v>3</v>
      </c>
      <c r="B50" s="46">
        <v>13941.94</v>
      </c>
      <c r="C50" s="89">
        <f>IF(AND(B50=0),"(+0%)",(B50-N43)/N43)</f>
        <v>0.1493322187845979</v>
      </c>
      <c r="D50" s="71"/>
      <c r="E50" s="46">
        <v>13358.99</v>
      </c>
      <c r="F50" s="89">
        <f>IF(AND(E50=0),"(+0%)",(E50-B50)/B50)</f>
        <v>-0.0418126889084303</v>
      </c>
      <c r="G50" s="71"/>
      <c r="H50" s="46">
        <v>13189.47</v>
      </c>
      <c r="I50" s="89">
        <f>IF(AND(H50=0),"(+0%)",(H50-E50)/E50)</f>
        <v>-0.012689582071698567</v>
      </c>
      <c r="J50" s="71"/>
      <c r="K50" s="46">
        <v>10534.8</v>
      </c>
      <c r="L50" s="90">
        <f>IF(AND(K50=0),"(+0%)",(K50-H50)/H50)</f>
        <v>-0.20127192373916467</v>
      </c>
      <c r="M50" s="73"/>
      <c r="N50" s="46">
        <v>24137.83</v>
      </c>
      <c r="O50" s="89">
        <f>IF(AND(N50=0),"(+0%)",(N50-K50)/K50)</f>
        <v>1.2912471048335046</v>
      </c>
      <c r="P50" s="85"/>
    </row>
    <row r="51" spans="1:16" ht="15" customHeight="1">
      <c r="A51" s="9" t="s">
        <v>4</v>
      </c>
      <c r="B51" s="46">
        <v>26817.1</v>
      </c>
      <c r="C51" s="89">
        <f>IF(AND(B51=0),"(+0%)",(B51-N44)/N44)</f>
        <v>0.28542305872698664</v>
      </c>
      <c r="D51" s="71"/>
      <c r="E51" s="46">
        <v>25060.78</v>
      </c>
      <c r="F51" s="89">
        <f>IF(AND(E51=0),"(+0%)",(E51-B51)/B51)</f>
        <v>-0.06549254020755413</v>
      </c>
      <c r="G51" s="71"/>
      <c r="H51" s="46">
        <v>25501.26</v>
      </c>
      <c r="I51" s="89">
        <f>IF(AND(H51=0),"(+0%)",(H51-E51)/E51)</f>
        <v>0.017576468090777685</v>
      </c>
      <c r="J51" s="71"/>
      <c r="K51" s="46">
        <v>29412.5</v>
      </c>
      <c r="L51" s="90">
        <f>IF(AND(K51=0),"(+0%)",(K51-H51)/H51)</f>
        <v>0.1533743822854244</v>
      </c>
      <c r="M51" s="73"/>
      <c r="N51" s="46">
        <v>62606.92</v>
      </c>
      <c r="O51" s="89">
        <f>IF(AND(N51=0),"(+0%)",(N51-K51)/K51)</f>
        <v>1.1285820654483638</v>
      </c>
      <c r="P51" s="85"/>
    </row>
    <row r="52" spans="1:16" ht="15" customHeight="1">
      <c r="A52" s="9" t="s">
        <v>5</v>
      </c>
      <c r="B52" s="46">
        <v>10943.33</v>
      </c>
      <c r="C52" s="89">
        <f>IF(AND(B52=0),"(+0%)",(B52-N45)/N45)</f>
        <v>-0.07220759269590052</v>
      </c>
      <c r="D52" s="71"/>
      <c r="E52" s="46">
        <v>11408.38</v>
      </c>
      <c r="F52" s="89">
        <f>IF(AND(E52=0),"(+0%)",(E52-B52)/B52)</f>
        <v>0.0424962054511743</v>
      </c>
      <c r="G52" s="71"/>
      <c r="H52" s="46">
        <v>12454.15</v>
      </c>
      <c r="I52" s="89">
        <f>IF(AND(H52=0),"(+0%)",(H52-E52)/E52)</f>
        <v>0.09166682736725114</v>
      </c>
      <c r="J52" s="71"/>
      <c r="K52" s="46">
        <v>14450.58</v>
      </c>
      <c r="L52" s="90">
        <f>IF(AND(K52=0),"(+0%)",(K52-H52)/H52)</f>
        <v>0.16030238916345158</v>
      </c>
      <c r="M52" s="73"/>
      <c r="N52" s="46">
        <v>31313.51</v>
      </c>
      <c r="O52" s="89">
        <f>IF(AND(N52=0),"(+0%)",(N52-K52)/K52)</f>
        <v>1.1669379360551617</v>
      </c>
      <c r="P52" s="85"/>
    </row>
    <row r="53" spans="1:16" ht="15" customHeight="1">
      <c r="A53" s="68" t="s">
        <v>6</v>
      </c>
      <c r="B53" s="91">
        <f>SUM(B49:B52)</f>
        <v>63961.53</v>
      </c>
      <c r="C53" s="88">
        <f>IF((B53=0),"(+0%)",IF((B50=0),((B49-N42)/N42),IF((B51=0),((B49+B50)-(N42+N43))/(N42+N43),IF((B52=0),((B49+B50+B51)-(N42+N43+N44))/(N42+N43+N44),(B53-N46)/N46))))</f>
        <v>0.14823820741252974</v>
      </c>
      <c r="D53" s="76"/>
      <c r="E53" s="91">
        <f>SUM(E49:E52)</f>
        <v>61777.479999999996</v>
      </c>
      <c r="F53" s="88">
        <f>IF((E53=0),"(+0%)",IF((E50=0),((E49-B49)/B49),IF((E51=0),((E49+E50)-(B49+B50))/(B49+B50),IF((E52=0),((E49+E50+E51)-(B49+B50+B51))/(B49+B50+B51),(E53-B53)/B53))))</f>
        <v>-0.03414630638135146</v>
      </c>
      <c r="G53" s="76"/>
      <c r="H53" s="91">
        <f>SUM(H49:H52)</f>
        <v>63506.26</v>
      </c>
      <c r="I53" s="88">
        <f>IF((H53=0),"(+0%)",IF((H50=0),((H49-E49)/E49),IF((H51=0),((H49+H50)-(E49+E50))/(E49+E50),IF((H52=0),((H49+H50+H51)-(E49+E50+E51))/(E49+E50+E51),(H53-E53)/E53))))</f>
        <v>0.027983983807691834</v>
      </c>
      <c r="J53" s="76"/>
      <c r="K53" s="92">
        <f>SUM(K49:K52)</f>
        <v>66928.56</v>
      </c>
      <c r="L53" s="93">
        <f>IF((K53=0),"(+0%)",IF((K50=0),((K49-H49)/H49),IF((K51=0),((K49+K50)-(H49+H50))/(H49+H50),IF((K52=0),((K49+K50+K51)-(H49+H50+H51))/(H49+H50+H51),(K53-H53)/H53))))</f>
        <v>0.05388917564977052</v>
      </c>
      <c r="M53" s="79"/>
      <c r="N53" s="91">
        <f>SUM(N49:N52)</f>
        <v>139512.66</v>
      </c>
      <c r="O53" s="94">
        <f>IF((N53=0),"(+0%)",IF((N50=0),((N49-K49)/K49),IF((N51=0),((N49+N50)-(K49+K50))/(K49+K50),IF((N52=0),((N49+N50+N51)-(K49+K50+K51))/(K49+K50+K51),(N53-K53)/K53))))</f>
        <v>1.0845011456992353</v>
      </c>
      <c r="P53" s="85"/>
    </row>
    <row r="54" spans="2:16" ht="15" customHeight="1">
      <c r="B54" s="85"/>
      <c r="C54" s="85"/>
      <c r="D54" s="85"/>
      <c r="E54" s="85"/>
      <c r="F54" s="85"/>
      <c r="G54" s="85"/>
      <c r="H54" s="85"/>
      <c r="I54" s="85"/>
      <c r="J54" s="85"/>
      <c r="K54" s="85"/>
      <c r="L54" s="85"/>
      <c r="M54" s="85"/>
      <c r="N54" s="85"/>
      <c r="O54" s="85"/>
      <c r="P54" s="85"/>
    </row>
    <row r="55" spans="1:15" ht="15" customHeight="1">
      <c r="A55" s="44">
        <v>2022</v>
      </c>
      <c r="B55" s="44"/>
      <c r="C55" s="44"/>
      <c r="D55" s="45"/>
      <c r="E55" s="44">
        <v>2023</v>
      </c>
      <c r="F55" s="44"/>
      <c r="G55" s="45"/>
      <c r="H55" s="44">
        <v>2024</v>
      </c>
      <c r="I55" s="44"/>
      <c r="J55" s="45"/>
      <c r="K55" s="44">
        <v>2025</v>
      </c>
      <c r="L55" s="44"/>
      <c r="M55" s="45"/>
      <c r="N55" s="44">
        <v>2026</v>
      </c>
      <c r="O55" s="44"/>
    </row>
    <row r="56" spans="1:15" ht="15" customHeight="1">
      <c r="A56" s="43" t="s">
        <v>2</v>
      </c>
      <c r="B56" s="46">
        <v>38283.19</v>
      </c>
      <c r="C56" s="89">
        <f>IF(AND(B56=0),"(+0%)",(B56-N49)/N49)</f>
        <v>0.7843980721903199</v>
      </c>
      <c r="D56" s="43"/>
      <c r="E56" s="96">
        <f>'[2]Sheet1'!$B$18</f>
        <v>41470.24</v>
      </c>
      <c r="F56" s="89">
        <f>IF(AND(E56=0),"(+0%)",(E56-B56)/B56)</f>
        <v>0.0832493321481307</v>
      </c>
      <c r="G56" s="43"/>
      <c r="H56" s="96">
        <f>'[2]Sheet1'!$H$18</f>
        <v>0</v>
      </c>
      <c r="I56" s="70" t="str">
        <f>IF(AND(H56=0),"(+0%)",(H56-E56)/E56)</f>
        <v>(+0%)</v>
      </c>
      <c r="J56" s="71"/>
      <c r="K56" s="96">
        <f>'[2]Sheet1'!$N$18</f>
        <v>0</v>
      </c>
      <c r="L56" s="72" t="str">
        <f>IF(AND(K56=0),"(+0%)",(K56-H56)/H56)</f>
        <v>(+0%)</v>
      </c>
      <c r="M56" s="73"/>
      <c r="N56" s="69">
        <v>0</v>
      </c>
      <c r="O56" s="89" t="str">
        <f>IF(AND(N56=0),"(+0%)",(N56-K56)/K56)</f>
        <v>(+0%)</v>
      </c>
    </row>
    <row r="57" spans="1:15" ht="15">
      <c r="A57" s="43" t="s">
        <v>3</v>
      </c>
      <c r="B57" s="46">
        <v>49847.64</v>
      </c>
      <c r="C57" s="89">
        <f>IF(AND(B57=0),"(+0%)",(B57-N50)/N50)</f>
        <v>1.065125158309591</v>
      </c>
      <c r="D57" s="43"/>
      <c r="E57" s="96">
        <f>'[2]Sheet1'!$C$18</f>
        <v>53812.37</v>
      </c>
      <c r="F57" s="89">
        <f>IF(AND(E57=0),"(+0%)",(E57-B57)/B57)</f>
        <v>0.07953696503986955</v>
      </c>
      <c r="G57" s="43"/>
      <c r="H57" s="96">
        <f>'[2]Sheet1'!$I$18</f>
        <v>0</v>
      </c>
      <c r="I57" s="70" t="str">
        <f>IF(AND(H57=0),"(+0%)",(H57-E57)/E57)</f>
        <v>(+0%)</v>
      </c>
      <c r="J57" s="71"/>
      <c r="K57" s="96">
        <f>'[2]Sheet1'!$O$18</f>
        <v>0</v>
      </c>
      <c r="L57" s="72" t="str">
        <f>IF(AND(K57=0),"(+0%)",(K57-H57)/H57)</f>
        <v>(+0%)</v>
      </c>
      <c r="M57" s="73"/>
      <c r="N57" s="69">
        <v>0</v>
      </c>
      <c r="O57" s="89" t="str">
        <f>IF(AND(N57=0),"(+0%)",(N57-K57)/K57)</f>
        <v>(+0%)</v>
      </c>
    </row>
    <row r="58" spans="1:15" ht="15">
      <c r="A58" s="43" t="s">
        <v>4</v>
      </c>
      <c r="B58" s="46">
        <v>86904.12</v>
      </c>
      <c r="C58" s="89">
        <f>IF(AND(B58=0),"(+0%)",(B58-N51)/N51)</f>
        <v>0.38809128447781804</v>
      </c>
      <c r="D58" s="43"/>
      <c r="E58" s="96">
        <f>'[2]Sheet1'!$D$18</f>
        <v>84064.26</v>
      </c>
      <c r="F58" s="89">
        <f>IF(AND(E58=0),"(+0%)",(E58-B58)/B58)</f>
        <v>-0.032678082466055705</v>
      </c>
      <c r="G58" s="43"/>
      <c r="H58" s="96">
        <f>'[2]Sheet1'!$J$18</f>
        <v>0</v>
      </c>
      <c r="I58" s="70" t="str">
        <f>IF(AND(H58=0),"(+0%)",(H58-E58)/E58)</f>
        <v>(+0%)</v>
      </c>
      <c r="J58" s="71"/>
      <c r="K58" s="96">
        <f>'[2]Sheet1'!$P$18</f>
        <v>0</v>
      </c>
      <c r="L58" s="72" t="str">
        <f>IF(AND(K58=0),"(+0%)",(K58-H58)/H58)</f>
        <v>(+0%)</v>
      </c>
      <c r="M58" s="73"/>
      <c r="N58" s="69">
        <v>0</v>
      </c>
      <c r="O58" s="89" t="str">
        <f>IF(AND(N58=0),"(+0%)",(N58-K58)/K58)</f>
        <v>(+0%)</v>
      </c>
    </row>
    <row r="59" spans="1:15" ht="15">
      <c r="A59" s="43" t="s">
        <v>5</v>
      </c>
      <c r="B59" s="46">
        <v>36946.43</v>
      </c>
      <c r="C59" s="89">
        <f>IF(AND(B59=0),"(+0%)",(B59-N52)/N52)</f>
        <v>0.17988785032402954</v>
      </c>
      <c r="D59" s="43"/>
      <c r="E59" s="96">
        <f>'[2]Sheet1'!$E$18</f>
        <v>39739.38</v>
      </c>
      <c r="F59" s="89">
        <f>IF(AND(E59=0),"(+0%)",(E59-B59)/B59)</f>
        <v>0.07559458383394545</v>
      </c>
      <c r="G59" s="43"/>
      <c r="H59" s="96">
        <f>'[2]Sheet1'!$K$18</f>
        <v>0</v>
      </c>
      <c r="I59" s="70" t="str">
        <f>IF(AND(H59=0),"(+0%)",(H59-E59)/E59)</f>
        <v>(+0%)</v>
      </c>
      <c r="J59" s="71"/>
      <c r="K59" s="96">
        <f>'[2]Sheet1'!$Q$18</f>
        <v>0</v>
      </c>
      <c r="L59" s="72" t="str">
        <f>IF(AND(K59=0),"(+0%)",(K59-H59)/H59)</f>
        <v>(+0%)</v>
      </c>
      <c r="M59" s="73"/>
      <c r="N59" s="69">
        <v>0</v>
      </c>
      <c r="O59" s="89" t="str">
        <f>IF(AND(N59=0),"(+0%)",(N59-K59)/K59)</f>
        <v>(+0%)</v>
      </c>
    </row>
    <row r="60" spans="1:15" ht="15">
      <c r="A60" s="48" t="s">
        <v>6</v>
      </c>
      <c r="B60" s="49">
        <f>SUM(B56:B59)</f>
        <v>211981.38</v>
      </c>
      <c r="C60" s="88">
        <f>IF((B60=0),"(+0%)",IF((B57=0),((B56-N49)/N49),IF((B58=0),((B56+B57)-(N49+N50))/(N49+N50),IF((B59=0),((B56+B57+B58)-(N49+N50+N51))/(N49+N50+N51),(B60-N53)/N53))))</f>
        <v>0.5194418915100608</v>
      </c>
      <c r="D60" s="51"/>
      <c r="E60" s="100">
        <f>SUM(E56:E59)</f>
        <v>219086.25</v>
      </c>
      <c r="F60" s="88">
        <f>IF((E60=0),"(+0%)",IF((E57=0),((E56-B56)/B56),IF((E58=0),((E56+E57)-(B56+B57))/(B56+B57),IF((E59=0),((E56+E57+E58)-(B56+B57+B58))/(B56+B57+B58),(E60-B60)/B60))))</f>
        <v>0.03351648149474258</v>
      </c>
      <c r="G60" s="51"/>
      <c r="H60" s="49">
        <f>SUM(H56:H59)</f>
        <v>0</v>
      </c>
      <c r="I60" s="88" t="str">
        <f>IF((H60=0),"(+0%)",IF((H57=0),((H56-E56)/E56),IF((H58=0),((H56+H57)-(E56+E57))/(E56+E57),IF((H59=0),((H56+H57+H58)-(E56+E57+E58))/(E56+E57+E58),(H60-E60)/E60))))</f>
        <v>(+0%)</v>
      </c>
      <c r="J60" s="51"/>
      <c r="K60" s="49">
        <f>SUM(K56:K59)</f>
        <v>0</v>
      </c>
      <c r="L60" s="93" t="str">
        <f>IF((K60=0),"(+0%)",IF((K57=0),((K56-H56)/H56),IF((K58=0),((K56+K57)-(H56+H57))/(H56+H57),IF((K59=0),((K56+K57+K58)-(H56+H57+H58))/(H56+H57+H58),(K60-H60)/H60))))</f>
        <v>(+0%)</v>
      </c>
      <c r="M60" s="51"/>
      <c r="N60" s="49">
        <f>SUM(N56:N59)</f>
        <v>0</v>
      </c>
      <c r="O60" s="94" t="str">
        <f>IF((N60=0),"(+0%)",IF((N57=0),((N56-K56)/K56),IF((N58=0),((N56+N57)-(K56+K57))/(K56+K57),IF((N59=0),((N56+N57+N58)-(K56+K57+K58))/(K56+K57+K58),(N60-K60)/K60))))</f>
        <v>(+0%)</v>
      </c>
    </row>
  </sheetData>
  <sheetProtection/>
  <printOptions/>
  <pageMargins left="0.7" right="0.7" top="0.75" bottom="0.75" header="0.3" footer="0.3"/>
  <pageSetup horizontalDpi="600" verticalDpi="600" orientation="landscape" scale="53" r:id="rId1"/>
</worksheet>
</file>

<file path=xl/worksheets/sheet9.xml><?xml version="1.0" encoding="utf-8"?>
<worksheet xmlns="http://schemas.openxmlformats.org/spreadsheetml/2006/main" xmlns:r="http://schemas.openxmlformats.org/officeDocument/2006/relationships">
  <sheetPr>
    <pageSetUpPr fitToPage="1"/>
  </sheetPr>
  <dimension ref="A1:P60"/>
  <sheetViews>
    <sheetView zoomScalePageLayoutView="0" workbookViewId="0" topLeftCell="A34">
      <selection activeCell="H63" sqref="H63"/>
    </sheetView>
  </sheetViews>
  <sheetFormatPr defaultColWidth="9.140625" defaultRowHeight="12.75"/>
  <cols>
    <col min="1" max="1" width="13.140625" style="43" customWidth="1"/>
    <col min="2" max="2" width="11.8515625" style="43" customWidth="1"/>
    <col min="3" max="3" width="9.28125" style="43" customWidth="1"/>
    <col min="4" max="4" width="2.00390625" style="43" customWidth="1"/>
    <col min="5" max="5" width="11.7109375" style="43" customWidth="1"/>
    <col min="6" max="6" width="9.57421875" style="43" customWidth="1"/>
    <col min="7" max="7" width="2.28125" style="43" customWidth="1"/>
    <col min="8" max="8" width="11.57421875" style="43" customWidth="1"/>
    <col min="9" max="9" width="8.7109375" style="43" customWidth="1"/>
    <col min="10" max="10" width="2.57421875" style="43" customWidth="1"/>
    <col min="11" max="11" width="11.7109375" style="37" customWidth="1"/>
    <col min="12" max="12" width="8.57421875" style="37" bestFit="1" customWidth="1"/>
    <col min="13" max="13" width="2.28125" style="37" customWidth="1"/>
    <col min="14" max="14" width="11.57421875" style="43" bestFit="1" customWidth="1"/>
    <col min="15" max="15" width="10.57421875" style="43" customWidth="1"/>
    <col min="16" max="16384" width="9.140625" style="37" customWidth="1"/>
  </cols>
  <sheetData>
    <row r="1" spans="1:15" s="62" customFormat="1" ht="18">
      <c r="A1" s="39" t="s">
        <v>28</v>
      </c>
      <c r="B1" s="39"/>
      <c r="C1" s="39"/>
      <c r="D1" s="39"/>
      <c r="E1" s="39"/>
      <c r="F1" s="39"/>
      <c r="G1" s="39"/>
      <c r="H1" s="39"/>
      <c r="I1" s="39"/>
      <c r="J1" s="39"/>
      <c r="K1" s="39"/>
      <c r="L1" s="39"/>
      <c r="M1" s="39"/>
      <c r="N1" s="39"/>
      <c r="O1" s="39"/>
    </row>
    <row r="2" spans="1:15" s="63" customFormat="1" ht="15">
      <c r="A2" s="40" t="s">
        <v>1</v>
      </c>
      <c r="B2" s="40"/>
      <c r="C2" s="40"/>
      <c r="D2" s="40"/>
      <c r="E2" s="40"/>
      <c r="F2" s="40"/>
      <c r="G2" s="40"/>
      <c r="H2" s="40"/>
      <c r="I2" s="40"/>
      <c r="J2" s="40"/>
      <c r="K2" s="40"/>
      <c r="L2" s="40"/>
      <c r="M2" s="40"/>
      <c r="N2" s="40"/>
      <c r="O2" s="40"/>
    </row>
    <row r="3" spans="1:15" s="63" customFormat="1" ht="15">
      <c r="A3" s="40"/>
      <c r="B3" s="40"/>
      <c r="C3" s="40"/>
      <c r="D3" s="40"/>
      <c r="E3" s="40"/>
      <c r="F3" s="40"/>
      <c r="G3" s="40"/>
      <c r="H3" s="40"/>
      <c r="I3" s="40"/>
      <c r="J3" s="40"/>
      <c r="K3" s="40"/>
      <c r="L3" s="40"/>
      <c r="M3" s="40"/>
      <c r="N3" s="40"/>
      <c r="O3" s="40"/>
    </row>
    <row r="4" spans="1:15" s="63" customFormat="1" ht="48" customHeight="1">
      <c r="A4" s="7" t="s">
        <v>32</v>
      </c>
      <c r="B4" s="41"/>
      <c r="C4" s="42"/>
      <c r="D4" s="42"/>
      <c r="E4" s="42"/>
      <c r="F4" s="42"/>
      <c r="G4" s="42"/>
      <c r="H4" s="40"/>
      <c r="I4" s="40"/>
      <c r="J4" s="40"/>
      <c r="K4" s="40"/>
      <c r="L4" s="40"/>
      <c r="M4" s="40"/>
      <c r="N4" s="40"/>
      <c r="O4" s="40"/>
    </row>
    <row r="5" spans="1:15" s="63" customFormat="1" ht="15">
      <c r="A5" s="41"/>
      <c r="B5" s="41"/>
      <c r="C5" s="42"/>
      <c r="D5" s="42"/>
      <c r="E5" s="42"/>
      <c r="F5" s="42"/>
      <c r="G5" s="42"/>
      <c r="H5" s="43"/>
      <c r="I5" s="43"/>
      <c r="J5" s="43"/>
      <c r="K5" s="43"/>
      <c r="L5" s="43"/>
      <c r="M5" s="43"/>
      <c r="N5" s="43"/>
      <c r="O5" s="43"/>
    </row>
    <row r="6" spans="1:15" s="64" customFormat="1" ht="15.75">
      <c r="A6" s="44">
        <v>1987</v>
      </c>
      <c r="B6" s="44"/>
      <c r="C6" s="44"/>
      <c r="D6" s="45"/>
      <c r="E6" s="44">
        <v>1988</v>
      </c>
      <c r="F6" s="44"/>
      <c r="G6" s="45"/>
      <c r="H6" s="44">
        <v>1989</v>
      </c>
      <c r="I6" s="44"/>
      <c r="J6" s="45"/>
      <c r="K6" s="44">
        <v>1990</v>
      </c>
      <c r="L6" s="44"/>
      <c r="M6" s="45"/>
      <c r="N6" s="44">
        <v>1991</v>
      </c>
      <c r="O6" s="44"/>
    </row>
    <row r="7" spans="1:15" s="63" customFormat="1" ht="15">
      <c r="A7" s="43" t="s">
        <v>2</v>
      </c>
      <c r="B7" s="46"/>
      <c r="C7" s="47"/>
      <c r="D7" s="43"/>
      <c r="E7" s="46">
        <v>0</v>
      </c>
      <c r="F7" s="47"/>
      <c r="G7" s="43"/>
      <c r="H7" s="46">
        <v>0</v>
      </c>
      <c r="I7" s="47" t="s">
        <v>24</v>
      </c>
      <c r="J7" s="43"/>
      <c r="K7" s="46">
        <v>0</v>
      </c>
      <c r="L7" s="47" t="s">
        <v>24</v>
      </c>
      <c r="M7" s="43"/>
      <c r="N7" s="46">
        <v>0</v>
      </c>
      <c r="O7" s="47" t="str">
        <f>IF(OR(N7=0,K7=0),"(+0%)",(N7-K7)/K7)</f>
        <v>(+0%)</v>
      </c>
    </row>
    <row r="8" spans="1:15" s="63" customFormat="1" ht="15">
      <c r="A8" s="43" t="s">
        <v>3</v>
      </c>
      <c r="B8" s="46"/>
      <c r="C8" s="47"/>
      <c r="D8" s="43"/>
      <c r="E8" s="46">
        <v>0</v>
      </c>
      <c r="F8" s="47"/>
      <c r="G8" s="43"/>
      <c r="H8" s="46">
        <v>0</v>
      </c>
      <c r="I8" s="47" t="s">
        <v>24</v>
      </c>
      <c r="J8" s="43"/>
      <c r="K8" s="46">
        <v>0</v>
      </c>
      <c r="L8" s="47" t="s">
        <v>24</v>
      </c>
      <c r="M8" s="43"/>
      <c r="N8" s="46">
        <v>0</v>
      </c>
      <c r="O8" s="47" t="str">
        <f>IF(OR(N8=0,K8=0),"(+0%)",(N8-K8)/K8)</f>
        <v>(+0%)</v>
      </c>
    </row>
    <row r="9" spans="1:15" s="63" customFormat="1" ht="15">
      <c r="A9" s="43" t="s">
        <v>4</v>
      </c>
      <c r="B9" s="46">
        <v>0</v>
      </c>
      <c r="C9" s="47"/>
      <c r="D9" s="43"/>
      <c r="E9" s="46">
        <v>0</v>
      </c>
      <c r="F9" s="47" t="s">
        <v>24</v>
      </c>
      <c r="G9" s="43"/>
      <c r="H9" s="46">
        <v>0</v>
      </c>
      <c r="I9" s="47" t="s">
        <v>24</v>
      </c>
      <c r="J9" s="43"/>
      <c r="K9" s="46">
        <v>0</v>
      </c>
      <c r="L9" s="47" t="s">
        <v>24</v>
      </c>
      <c r="M9" s="43"/>
      <c r="N9" s="46">
        <v>0</v>
      </c>
      <c r="O9" s="47" t="str">
        <f>IF(OR(N9=0,K9=0),"(+0%)",(N9-K9)/K9)</f>
        <v>(+0%)</v>
      </c>
    </row>
    <row r="10" spans="1:15" s="63" customFormat="1" ht="15">
      <c r="A10" s="43" t="s">
        <v>5</v>
      </c>
      <c r="B10" s="46">
        <v>0</v>
      </c>
      <c r="C10" s="47"/>
      <c r="D10" s="43"/>
      <c r="E10" s="46">
        <v>0</v>
      </c>
      <c r="F10" s="47" t="s">
        <v>24</v>
      </c>
      <c r="G10" s="43"/>
      <c r="H10" s="46">
        <v>0</v>
      </c>
      <c r="I10" s="47" t="s">
        <v>24</v>
      </c>
      <c r="J10" s="43"/>
      <c r="K10" s="46">
        <v>0</v>
      </c>
      <c r="L10" s="47" t="s">
        <v>24</v>
      </c>
      <c r="M10" s="43"/>
      <c r="N10" s="46">
        <v>0</v>
      </c>
      <c r="O10" s="47" t="str">
        <f>IF(OR(N10=0,K10=0),"(+0%)",(N10-K10)/K10)</f>
        <v>(+0%)</v>
      </c>
    </row>
    <row r="11" spans="1:15" s="63" customFormat="1" ht="15">
      <c r="A11" s="48" t="s">
        <v>6</v>
      </c>
      <c r="B11" s="49">
        <v>0</v>
      </c>
      <c r="C11" s="50"/>
      <c r="D11" s="51"/>
      <c r="E11" s="49">
        <v>0</v>
      </c>
      <c r="F11" s="50" t="s">
        <v>24</v>
      </c>
      <c r="G11" s="51"/>
      <c r="H11" s="49">
        <v>0</v>
      </c>
      <c r="I11" s="50" t="s">
        <v>24</v>
      </c>
      <c r="J11" s="52"/>
      <c r="K11" s="53">
        <v>0</v>
      </c>
      <c r="L11" s="50" t="s">
        <v>24</v>
      </c>
      <c r="M11" s="52"/>
      <c r="N11" s="53">
        <v>0</v>
      </c>
      <c r="O11" s="58" t="str">
        <f>IF(OR(N11=0,K11=0),"(+0%)",(N11-K11)/K11)</f>
        <v>(+0%)</v>
      </c>
    </row>
    <row r="12" spans="1:15" s="63" customFormat="1" ht="15">
      <c r="A12" s="43"/>
      <c r="B12" s="43"/>
      <c r="C12" s="43"/>
      <c r="D12" s="43"/>
      <c r="E12" s="43"/>
      <c r="F12" s="43"/>
      <c r="G12" s="43"/>
      <c r="H12" s="43"/>
      <c r="I12" s="43"/>
      <c r="J12" s="43"/>
      <c r="K12" s="43"/>
      <c r="L12" s="43"/>
      <c r="M12" s="43"/>
      <c r="N12" s="56"/>
      <c r="O12" s="43"/>
    </row>
    <row r="13" spans="1:15" s="64" customFormat="1" ht="15.75">
      <c r="A13" s="44">
        <v>1992</v>
      </c>
      <c r="B13" s="44"/>
      <c r="C13" s="44"/>
      <c r="D13" s="45"/>
      <c r="E13" s="44">
        <v>1993</v>
      </c>
      <c r="F13" s="44"/>
      <c r="G13" s="45"/>
      <c r="H13" s="44">
        <v>1994</v>
      </c>
      <c r="I13" s="44"/>
      <c r="J13" s="45"/>
      <c r="K13" s="44">
        <v>1995</v>
      </c>
      <c r="L13" s="44"/>
      <c r="M13" s="45"/>
      <c r="N13" s="44">
        <v>1996</v>
      </c>
      <c r="O13" s="44"/>
    </row>
    <row r="14" spans="1:15" s="65" customFormat="1" ht="15">
      <c r="A14" s="43" t="s">
        <v>2</v>
      </c>
      <c r="B14" s="46">
        <v>0</v>
      </c>
      <c r="C14" s="47" t="s">
        <v>24</v>
      </c>
      <c r="D14" s="43"/>
      <c r="E14" s="46">
        <v>0</v>
      </c>
      <c r="F14" s="59" t="s">
        <v>24</v>
      </c>
      <c r="G14" s="43"/>
      <c r="H14" s="46">
        <v>0</v>
      </c>
      <c r="I14" s="47" t="s">
        <v>24</v>
      </c>
      <c r="J14" s="43"/>
      <c r="K14" s="46">
        <v>0</v>
      </c>
      <c r="L14" s="47" t="s">
        <v>24</v>
      </c>
      <c r="M14" s="43"/>
      <c r="N14" s="46">
        <v>0</v>
      </c>
      <c r="O14" s="54" t="str">
        <f>IF(AND(N14=0),"(+0%)",(N14-K14)/K14)</f>
        <v>(+0%)</v>
      </c>
    </row>
    <row r="15" spans="1:15" s="65" customFormat="1" ht="15">
      <c r="A15" s="43" t="s">
        <v>3</v>
      </c>
      <c r="B15" s="46">
        <v>0</v>
      </c>
      <c r="C15" s="47" t="s">
        <v>24</v>
      </c>
      <c r="D15" s="43"/>
      <c r="E15" s="46">
        <v>0</v>
      </c>
      <c r="F15" s="59" t="s">
        <v>24</v>
      </c>
      <c r="G15" s="43"/>
      <c r="H15" s="46">
        <v>0</v>
      </c>
      <c r="I15" s="47" t="s">
        <v>24</v>
      </c>
      <c r="J15" s="43"/>
      <c r="K15" s="46">
        <v>0</v>
      </c>
      <c r="L15" s="47" t="s">
        <v>24</v>
      </c>
      <c r="M15" s="43"/>
      <c r="N15" s="46">
        <v>0</v>
      </c>
      <c r="O15" s="54" t="str">
        <f>IF(AND(N15=0),"(+0%)",(N15-K15)/K15)</f>
        <v>(+0%)</v>
      </c>
    </row>
    <row r="16" spans="1:15" s="65" customFormat="1" ht="15">
      <c r="A16" s="43" t="s">
        <v>4</v>
      </c>
      <c r="B16" s="46">
        <v>0</v>
      </c>
      <c r="C16" s="47" t="s">
        <v>24</v>
      </c>
      <c r="D16" s="43"/>
      <c r="E16" s="46">
        <v>0</v>
      </c>
      <c r="F16" s="59" t="s">
        <v>24</v>
      </c>
      <c r="G16" s="43"/>
      <c r="H16" s="46">
        <v>0</v>
      </c>
      <c r="I16" s="47" t="s">
        <v>24</v>
      </c>
      <c r="J16" s="43"/>
      <c r="K16" s="46">
        <v>0</v>
      </c>
      <c r="L16" s="47" t="s">
        <v>24</v>
      </c>
      <c r="M16" s="43"/>
      <c r="N16" s="46">
        <v>0</v>
      </c>
      <c r="O16" s="54" t="str">
        <f>IF(AND(N16=0),"(+0%)",(N16-K16)/K16)</f>
        <v>(+0%)</v>
      </c>
    </row>
    <row r="17" spans="1:15" s="65" customFormat="1" ht="15">
      <c r="A17" s="43" t="s">
        <v>5</v>
      </c>
      <c r="B17" s="46">
        <v>0</v>
      </c>
      <c r="C17" s="47" t="s">
        <v>24</v>
      </c>
      <c r="D17" s="43"/>
      <c r="E17" s="46">
        <v>0</v>
      </c>
      <c r="F17" s="59" t="s">
        <v>24</v>
      </c>
      <c r="G17" s="43"/>
      <c r="H17" s="46">
        <v>0</v>
      </c>
      <c r="I17" s="47" t="s">
        <v>24</v>
      </c>
      <c r="J17" s="43"/>
      <c r="K17" s="46">
        <v>0</v>
      </c>
      <c r="L17" s="47" t="s">
        <v>24</v>
      </c>
      <c r="M17" s="43"/>
      <c r="N17" s="46">
        <v>0</v>
      </c>
      <c r="O17" s="54" t="str">
        <f>IF(AND(N17=0),"(+0%)",(N17-K17)/K17)</f>
        <v>(+0%)</v>
      </c>
    </row>
    <row r="18" spans="1:15" s="65" customFormat="1" ht="15">
      <c r="A18" s="48" t="s">
        <v>6</v>
      </c>
      <c r="B18" s="49">
        <v>0</v>
      </c>
      <c r="C18" s="50" t="s">
        <v>24</v>
      </c>
      <c r="D18" s="51"/>
      <c r="E18" s="49">
        <v>0</v>
      </c>
      <c r="F18" s="50" t="s">
        <v>24</v>
      </c>
      <c r="G18" s="51"/>
      <c r="H18" s="49">
        <v>0</v>
      </c>
      <c r="I18" s="50" t="s">
        <v>24</v>
      </c>
      <c r="J18" s="51"/>
      <c r="K18" s="38">
        <v>0</v>
      </c>
      <c r="L18" s="55" t="s">
        <v>24</v>
      </c>
      <c r="M18" s="51"/>
      <c r="N18" s="49">
        <v>0</v>
      </c>
      <c r="O18" s="57" t="str">
        <f>IF((N18=0),"(+0%)",IF((N15=0),((N14-K14)/K14),IF((N16=0),((N14+N15)-(K14+K15))/(K14+K15),IF((N17=0),((N14+N15+N16)-(K14+K15+K16))/(K14+K15+K16),(N18-K18)/K18))))</f>
        <v>(+0%)</v>
      </c>
    </row>
    <row r="19" spans="1:15" s="63" customFormat="1" ht="15">
      <c r="A19" s="43"/>
      <c r="B19" s="43"/>
      <c r="C19" s="43"/>
      <c r="D19" s="43"/>
      <c r="E19" s="43"/>
      <c r="F19" s="43"/>
      <c r="G19" s="43"/>
      <c r="H19" s="43"/>
      <c r="I19" s="43"/>
      <c r="J19" s="43"/>
      <c r="K19" s="43"/>
      <c r="L19" s="43"/>
      <c r="M19" s="43"/>
      <c r="N19" s="43"/>
      <c r="O19" s="43"/>
    </row>
    <row r="20" spans="1:15" s="64" customFormat="1" ht="15.75">
      <c r="A20" s="44">
        <v>1997</v>
      </c>
      <c r="B20" s="44"/>
      <c r="C20" s="44"/>
      <c r="D20" s="45"/>
      <c r="E20" s="44">
        <v>1998</v>
      </c>
      <c r="F20" s="44"/>
      <c r="G20" s="45"/>
      <c r="H20" s="44">
        <v>1999</v>
      </c>
      <c r="I20" s="44"/>
      <c r="J20" s="45"/>
      <c r="K20" s="44">
        <v>2000</v>
      </c>
      <c r="L20" s="44"/>
      <c r="M20" s="45"/>
      <c r="N20" s="44">
        <v>2001</v>
      </c>
      <c r="O20" s="44"/>
    </row>
    <row r="21" spans="1:15" s="63" customFormat="1" ht="15">
      <c r="A21" s="43" t="s">
        <v>2</v>
      </c>
      <c r="B21" s="46">
        <v>0</v>
      </c>
      <c r="C21" s="54" t="s">
        <v>24</v>
      </c>
      <c r="D21" s="43"/>
      <c r="E21" s="46">
        <v>0</v>
      </c>
      <c r="F21" s="54" t="s">
        <v>24</v>
      </c>
      <c r="G21" s="43"/>
      <c r="H21" s="46">
        <v>0</v>
      </c>
      <c r="I21" s="54" t="s">
        <v>24</v>
      </c>
      <c r="J21" s="43"/>
      <c r="K21" s="46">
        <v>0</v>
      </c>
      <c r="L21" s="54" t="s">
        <v>24</v>
      </c>
      <c r="M21" s="43"/>
      <c r="N21" s="46">
        <v>0</v>
      </c>
      <c r="O21" s="54" t="str">
        <f>IF(AND(N21=0),"(+0%)",(N21-K21)/K21)</f>
        <v>(+0%)</v>
      </c>
    </row>
    <row r="22" spans="1:15" s="63" customFormat="1" ht="15">
      <c r="A22" s="43" t="s">
        <v>3</v>
      </c>
      <c r="B22" s="46">
        <v>0</v>
      </c>
      <c r="C22" s="54" t="s">
        <v>24</v>
      </c>
      <c r="D22" s="43"/>
      <c r="E22" s="46">
        <v>0</v>
      </c>
      <c r="F22" s="54" t="s">
        <v>24</v>
      </c>
      <c r="G22" s="43"/>
      <c r="H22" s="46">
        <v>0</v>
      </c>
      <c r="I22" s="54" t="s">
        <v>24</v>
      </c>
      <c r="J22" s="43"/>
      <c r="K22" s="46">
        <v>0</v>
      </c>
      <c r="L22" s="54" t="s">
        <v>24</v>
      </c>
      <c r="M22" s="43"/>
      <c r="N22" s="46">
        <v>0</v>
      </c>
      <c r="O22" s="54" t="str">
        <f>IF(AND(N22=0),"(+0%)",(N22-K22)/K22)</f>
        <v>(+0%)</v>
      </c>
    </row>
    <row r="23" spans="1:15" s="63" customFormat="1" ht="15">
      <c r="A23" s="43" t="s">
        <v>4</v>
      </c>
      <c r="B23" s="46">
        <v>0</v>
      </c>
      <c r="C23" s="54" t="s">
        <v>24</v>
      </c>
      <c r="D23" s="43"/>
      <c r="E23" s="46">
        <v>0</v>
      </c>
      <c r="F23" s="54" t="s">
        <v>24</v>
      </c>
      <c r="G23" s="43"/>
      <c r="H23" s="46">
        <v>0</v>
      </c>
      <c r="I23" s="54" t="s">
        <v>24</v>
      </c>
      <c r="J23" s="43"/>
      <c r="K23" s="46">
        <v>0</v>
      </c>
      <c r="L23" s="54" t="s">
        <v>24</v>
      </c>
      <c r="M23" s="43"/>
      <c r="N23" s="46">
        <v>0</v>
      </c>
      <c r="O23" s="54" t="str">
        <f>IF(AND(N23=0),"(+0%)",(N23-K23)/K23)</f>
        <v>(+0%)</v>
      </c>
    </row>
    <row r="24" spans="1:15" s="63" customFormat="1" ht="15">
      <c r="A24" s="43" t="s">
        <v>5</v>
      </c>
      <c r="B24" s="46">
        <v>0</v>
      </c>
      <c r="C24" s="54" t="s">
        <v>24</v>
      </c>
      <c r="D24" s="43"/>
      <c r="E24" s="46">
        <v>0</v>
      </c>
      <c r="F24" s="54" t="s">
        <v>24</v>
      </c>
      <c r="G24" s="43"/>
      <c r="H24" s="46">
        <v>0</v>
      </c>
      <c r="I24" s="54" t="s">
        <v>24</v>
      </c>
      <c r="J24" s="43"/>
      <c r="K24" s="46">
        <v>0</v>
      </c>
      <c r="L24" s="54" t="s">
        <v>24</v>
      </c>
      <c r="M24" s="43"/>
      <c r="N24" s="46">
        <v>0</v>
      </c>
      <c r="O24" s="54" t="str">
        <f>IF(AND(N24=0),"(+0%)",(N24-K24)/K24)</f>
        <v>(+0%)</v>
      </c>
    </row>
    <row r="25" spans="1:15" s="63" customFormat="1" ht="15">
      <c r="A25" s="48" t="s">
        <v>6</v>
      </c>
      <c r="B25" s="49">
        <v>0</v>
      </c>
      <c r="C25" s="55" t="s">
        <v>24</v>
      </c>
      <c r="D25" s="51"/>
      <c r="E25" s="49">
        <v>0</v>
      </c>
      <c r="F25" s="55" t="s">
        <v>24</v>
      </c>
      <c r="G25" s="51"/>
      <c r="H25" s="49">
        <v>0</v>
      </c>
      <c r="I25" s="55" t="s">
        <v>24</v>
      </c>
      <c r="J25" s="51"/>
      <c r="K25" s="49">
        <v>0</v>
      </c>
      <c r="L25" s="55" t="s">
        <v>24</v>
      </c>
      <c r="M25" s="51"/>
      <c r="N25" s="49">
        <v>0</v>
      </c>
      <c r="O25" s="57" t="str">
        <f>IF((N25=0),"(+0%)",IF((N22=0),((N21-K21)/K21),IF((N23=0),((N21+N22)-(K21+K22))/(K21+K22),IF((N24=0),((N21+N22+N23)-(K21+K22+K23))/(K21+K22+K23),(N25-K25)/K25))))</f>
        <v>(+0%)</v>
      </c>
    </row>
    <row r="26" spans="1:15" s="65" customFormat="1" ht="15">
      <c r="A26" s="43"/>
      <c r="B26" s="43"/>
      <c r="C26" s="43"/>
      <c r="D26" s="43"/>
      <c r="E26" s="43"/>
      <c r="F26" s="43"/>
      <c r="G26" s="43"/>
      <c r="H26" s="43"/>
      <c r="I26" s="43"/>
      <c r="J26" s="43"/>
      <c r="K26" s="37"/>
      <c r="L26" s="37"/>
      <c r="M26" s="37"/>
      <c r="N26" s="43"/>
      <c r="O26" s="43"/>
    </row>
    <row r="27" spans="1:15" s="64" customFormat="1" ht="15.75">
      <c r="A27" s="44">
        <v>2002</v>
      </c>
      <c r="B27" s="44"/>
      <c r="C27" s="44"/>
      <c r="D27" s="45"/>
      <c r="E27" s="44">
        <v>2003</v>
      </c>
      <c r="F27" s="44"/>
      <c r="G27" s="45"/>
      <c r="H27" s="44">
        <v>2004</v>
      </c>
      <c r="I27" s="44"/>
      <c r="J27" s="45"/>
      <c r="K27" s="44">
        <v>2005</v>
      </c>
      <c r="L27" s="44"/>
      <c r="M27" s="45"/>
      <c r="N27" s="44">
        <v>2006</v>
      </c>
      <c r="O27" s="44"/>
    </row>
    <row r="28" spans="1:15" s="63" customFormat="1" ht="15">
      <c r="A28" s="43" t="s">
        <v>2</v>
      </c>
      <c r="B28" s="46">
        <v>0</v>
      </c>
      <c r="C28" s="54" t="s">
        <v>24</v>
      </c>
      <c r="D28" s="43"/>
      <c r="E28" s="46">
        <v>12253.69</v>
      </c>
      <c r="F28" s="54" t="s">
        <v>24</v>
      </c>
      <c r="G28" s="43"/>
      <c r="H28" s="46">
        <v>12712.16</v>
      </c>
      <c r="I28" s="54">
        <v>0.03741485217922106</v>
      </c>
      <c r="J28" s="43"/>
      <c r="K28" s="46">
        <v>15210.03</v>
      </c>
      <c r="L28" s="54">
        <v>0.19649453751368776</v>
      </c>
      <c r="M28" s="43"/>
      <c r="N28" s="46">
        <v>17688.77</v>
      </c>
      <c r="O28" s="54">
        <f>IF(AND(N28=0),"(+0%)",(N28-K28)/K28)</f>
        <v>0.16296746291756162</v>
      </c>
    </row>
    <row r="29" spans="1:15" s="63" customFormat="1" ht="15">
      <c r="A29" s="43" t="s">
        <v>3</v>
      </c>
      <c r="B29" s="46">
        <v>0</v>
      </c>
      <c r="C29" s="54" t="s">
        <v>24</v>
      </c>
      <c r="D29" s="43"/>
      <c r="E29" s="46">
        <v>15106.96</v>
      </c>
      <c r="F29" s="54" t="s">
        <v>24</v>
      </c>
      <c r="G29" s="43"/>
      <c r="H29" s="46">
        <v>17805.63</v>
      </c>
      <c r="I29" s="54">
        <v>0.1786375286622856</v>
      </c>
      <c r="J29" s="43"/>
      <c r="K29" s="46">
        <v>20532.9</v>
      </c>
      <c r="L29" s="54">
        <v>0.15316896958995554</v>
      </c>
      <c r="M29" s="43"/>
      <c r="N29" s="46">
        <v>23154.63</v>
      </c>
      <c r="O29" s="54">
        <f>IF(AND(N29=0),"(+0%)",(N29-K29)/K29)</f>
        <v>0.12768435048142246</v>
      </c>
    </row>
    <row r="30" spans="1:15" s="63" customFormat="1" ht="15">
      <c r="A30" s="43" t="s">
        <v>4</v>
      </c>
      <c r="B30" s="46">
        <v>0</v>
      </c>
      <c r="C30" s="54" t="s">
        <v>24</v>
      </c>
      <c r="D30" s="43"/>
      <c r="E30" s="46">
        <v>24517.1</v>
      </c>
      <c r="F30" s="54" t="s">
        <v>24</v>
      </c>
      <c r="G30" s="43"/>
      <c r="H30" s="46">
        <v>27587.57</v>
      </c>
      <c r="I30" s="54">
        <v>0.12523789518336187</v>
      </c>
      <c r="J30" s="43"/>
      <c r="K30" s="46">
        <v>30389.97</v>
      </c>
      <c r="L30" s="54">
        <v>0.10158198058038463</v>
      </c>
      <c r="M30" s="43"/>
      <c r="N30" s="46">
        <v>35536.39</v>
      </c>
      <c r="O30" s="54">
        <f>IF(AND(N30=0),"(+0%)",(N30-K30)/K30)</f>
        <v>0.16934600461928714</v>
      </c>
    </row>
    <row r="31" spans="1:15" s="63" customFormat="1" ht="15">
      <c r="A31" s="43" t="s">
        <v>5</v>
      </c>
      <c r="B31" s="46">
        <v>0</v>
      </c>
      <c r="C31" s="54" t="s">
        <v>24</v>
      </c>
      <c r="D31" s="43"/>
      <c r="E31" s="46">
        <v>11695.17</v>
      </c>
      <c r="F31" s="54" t="s">
        <v>24</v>
      </c>
      <c r="G31" s="43"/>
      <c r="H31" s="46">
        <v>12438.94</v>
      </c>
      <c r="I31" s="54">
        <v>0.0635963393435068</v>
      </c>
      <c r="J31" s="43"/>
      <c r="K31" s="46">
        <v>16868.34</v>
      </c>
      <c r="L31" s="54">
        <v>0.35609143544385613</v>
      </c>
      <c r="M31" s="43"/>
      <c r="N31" s="46">
        <v>17366.78</v>
      </c>
      <c r="O31" s="54">
        <f>IF(AND(N31=0),"(+0%)",(N31-K31)/K31)</f>
        <v>0.02954884713018582</v>
      </c>
    </row>
    <row r="32" spans="1:15" s="63" customFormat="1" ht="15">
      <c r="A32" s="48" t="s">
        <v>6</v>
      </c>
      <c r="B32" s="49">
        <v>0</v>
      </c>
      <c r="C32" s="55" t="s">
        <v>24</v>
      </c>
      <c r="D32" s="51"/>
      <c r="E32" s="49">
        <v>63572.92</v>
      </c>
      <c r="F32" s="55" t="s">
        <v>24</v>
      </c>
      <c r="G32" s="51"/>
      <c r="H32" s="49">
        <v>70544.3</v>
      </c>
      <c r="I32" s="55">
        <v>0.10965958461558797</v>
      </c>
      <c r="J32" s="51"/>
      <c r="K32" s="49">
        <v>83001.23999999999</v>
      </c>
      <c r="L32" s="55">
        <v>0.1765832250089658</v>
      </c>
      <c r="M32" s="51"/>
      <c r="N32" s="49">
        <v>93746.57</v>
      </c>
      <c r="O32" s="57">
        <f>IF((N32=0),"(+0%)",IF((N29=0),((N28-K28)/K28),IF((N30=0),((N28+N29)-(K28+K29))/(K28+K29),IF((N31=0),((N28+N29+N30)-(K28+K29+K30))/(K28+K29+K30),(N32-K32)/K32))))</f>
        <v>0.12945987312960647</v>
      </c>
    </row>
    <row r="33" spans="1:15" s="65" customFormat="1" ht="15">
      <c r="A33" s="43"/>
      <c r="B33" s="43"/>
      <c r="C33" s="43"/>
      <c r="D33" s="43"/>
      <c r="E33" s="43"/>
      <c r="F33" s="43"/>
      <c r="G33" s="43"/>
      <c r="H33" s="43"/>
      <c r="I33" s="43"/>
      <c r="J33" s="43"/>
      <c r="K33" s="37"/>
      <c r="L33" s="37"/>
      <c r="M33" s="37"/>
      <c r="N33" s="43"/>
      <c r="O33" s="43"/>
    </row>
    <row r="34" spans="1:15" s="65" customFormat="1" ht="15.75">
      <c r="A34" s="43"/>
      <c r="B34" s="44">
        <v>2007</v>
      </c>
      <c r="C34" s="44"/>
      <c r="D34" s="45"/>
      <c r="E34" s="44">
        <v>2008</v>
      </c>
      <c r="F34" s="44"/>
      <c r="G34" s="45"/>
      <c r="H34" s="44">
        <v>2009</v>
      </c>
      <c r="I34" s="44"/>
      <c r="J34" s="45"/>
      <c r="K34" s="44">
        <v>2010</v>
      </c>
      <c r="L34" s="44"/>
      <c r="M34" s="45"/>
      <c r="N34" s="44">
        <v>2011</v>
      </c>
      <c r="O34" s="44"/>
    </row>
    <row r="35" spans="1:15" s="65" customFormat="1" ht="15">
      <c r="A35" s="43" t="s">
        <v>2</v>
      </c>
      <c r="B35" s="46">
        <v>18810.78</v>
      </c>
      <c r="C35" s="54">
        <v>0.0634306398918635</v>
      </c>
      <c r="D35" s="43"/>
      <c r="E35" s="46">
        <v>17961.31</v>
      </c>
      <c r="F35" s="54">
        <v>-0.04515868028864287</v>
      </c>
      <c r="G35" s="43"/>
      <c r="H35" s="46">
        <v>21303.36</v>
      </c>
      <c r="I35" s="54">
        <v>0.1860693902616234</v>
      </c>
      <c r="J35" s="43"/>
      <c r="K35" s="46">
        <v>19568.02</v>
      </c>
      <c r="L35" s="54">
        <v>-0.08145851170895108</v>
      </c>
      <c r="M35" s="37"/>
      <c r="N35" s="46">
        <v>19285.67</v>
      </c>
      <c r="O35" s="54">
        <f>IF(AND(N35=0),"(+0%)",(N35-K35)/K35)</f>
        <v>-0.014429155325883875</v>
      </c>
    </row>
    <row r="36" spans="1:15" s="65" customFormat="1" ht="15">
      <c r="A36" s="43" t="s">
        <v>3</v>
      </c>
      <c r="B36" s="46">
        <v>25095.92</v>
      </c>
      <c r="C36" s="54">
        <v>0.08384025138816717</v>
      </c>
      <c r="D36" s="43"/>
      <c r="E36" s="46">
        <v>24546.91</v>
      </c>
      <c r="F36" s="54">
        <v>-0.021876464381461146</v>
      </c>
      <c r="G36" s="43"/>
      <c r="H36" s="46">
        <v>30287.18</v>
      </c>
      <c r="I36" s="54">
        <v>0.23384898547312066</v>
      </c>
      <c r="J36" s="43"/>
      <c r="K36" s="46">
        <v>30144.64</v>
      </c>
      <c r="L36" s="54">
        <v>-0.00470628166768913</v>
      </c>
      <c r="M36" s="37"/>
      <c r="N36" s="46">
        <v>27659.7</v>
      </c>
      <c r="O36" s="54">
        <f>IF(AND(N36=0),"(+0%)",(N36-K36)/K36)</f>
        <v>-0.08243389206173962</v>
      </c>
    </row>
    <row r="37" spans="1:15" s="65" customFormat="1" ht="15">
      <c r="A37" s="43" t="s">
        <v>4</v>
      </c>
      <c r="B37" s="46">
        <v>40479.32</v>
      </c>
      <c r="C37" s="54">
        <v>0.13909488273851114</v>
      </c>
      <c r="D37" s="43"/>
      <c r="E37" s="46">
        <v>49037.39</v>
      </c>
      <c r="F37" s="54">
        <v>0.2114183242208614</v>
      </c>
      <c r="G37" s="43"/>
      <c r="H37" s="46">
        <v>50535.48</v>
      </c>
      <c r="I37" s="54">
        <v>0.030549953820951804</v>
      </c>
      <c r="J37" s="43"/>
      <c r="K37" s="46">
        <v>54025.81</v>
      </c>
      <c r="L37" s="54">
        <v>0.06906692090388761</v>
      </c>
      <c r="M37" s="37"/>
      <c r="N37" s="46">
        <v>51423.08</v>
      </c>
      <c r="O37" s="54">
        <f>IF(AND(N37=0),"(+0%)",(N37-K37)/K37)</f>
        <v>-0.04817567751413623</v>
      </c>
    </row>
    <row r="38" spans="1:15" s="65" customFormat="1" ht="15">
      <c r="A38" s="43" t="s">
        <v>5</v>
      </c>
      <c r="B38" s="46">
        <v>18562.99</v>
      </c>
      <c r="C38" s="54">
        <v>0.06887920501094635</v>
      </c>
      <c r="D38" s="43"/>
      <c r="E38" s="46">
        <v>22787.65</v>
      </c>
      <c r="F38" s="54">
        <v>0.22758510347740313</v>
      </c>
      <c r="G38" s="43"/>
      <c r="H38" s="46">
        <v>21884.19</v>
      </c>
      <c r="I38" s="54">
        <v>-0.03964691400824581</v>
      </c>
      <c r="J38" s="43"/>
      <c r="K38" s="46">
        <v>23997.58</v>
      </c>
      <c r="L38" s="54">
        <v>0.09657154320082229</v>
      </c>
      <c r="M38" s="37"/>
      <c r="N38" s="46">
        <v>21993.57</v>
      </c>
      <c r="O38" s="54">
        <f>IF(AND(N38=0),"(+0%)",(N38-K38)/K38)</f>
        <v>-0.08350883714107847</v>
      </c>
    </row>
    <row r="39" spans="1:15" s="65" customFormat="1" ht="15">
      <c r="A39" s="48" t="s">
        <v>6</v>
      </c>
      <c r="B39" s="49">
        <f>SUM(B35:B38)</f>
        <v>102949.01</v>
      </c>
      <c r="C39" s="55">
        <f>IF((B39=0),"(+0%)",IF((B36=0),((B35-N28)/N28),IF((B37=0),((B35+B36)-(N28+N29))/(N28+N29),IF((B38=0),((B35+B36+B37)-(N28+N29+N30))/(N28+N29+N30),(B39-N32)/N32))))</f>
        <v>0.09816295145518376</v>
      </c>
      <c r="D39" s="51"/>
      <c r="E39" s="49">
        <f>SUM(E35:E38)</f>
        <v>114333.26000000001</v>
      </c>
      <c r="F39" s="55">
        <f>IF((E39=0),"(+0%)",IF((E36=0),((E35-B35)/B35),IF((E37=0),((E35+E36)-(B35+B36))/(B35+B36),IF((E38=0),((E35+E36+E37)-(B35+B36+B37))/(B35+B36+B37),(E39-B39)/B39))))</f>
        <v>0.11058144221105201</v>
      </c>
      <c r="G39" s="51"/>
      <c r="H39" s="49">
        <f>SUM(H35:H38)</f>
        <v>124010.21</v>
      </c>
      <c r="I39" s="55">
        <f>IF((H39=0),"(+0%)",IF((H36=0),((H35-E35)/E35),IF((H37=0),((H35+H36)-(E35+E36))/(E35+E36),IF((H38=0),((H35+H36+H37)-(E35+E36+E37))/(E35+E36+E37),(H39-E39)/E39))))</f>
        <v>0.08463810093405888</v>
      </c>
      <c r="J39" s="51"/>
      <c r="K39" s="49">
        <f>SUM(K35:K38)</f>
        <v>127736.05</v>
      </c>
      <c r="L39" s="55">
        <f>IF((K39=0),"(+0%)",IF((K36=0),((K35-H35)/H35),IF((K37=0),((K35+K36)-(H35+H36))/(H35+H36),IF((K38=0),((K35+K36+K37)-(H35+H36+H37))/(H35+H36+H37),(K39-H39)/H39))))</f>
        <v>0.030044622938708</v>
      </c>
      <c r="M39" s="51"/>
      <c r="N39" s="49">
        <f>SUM(N35:N38)</f>
        <v>120362.01999999999</v>
      </c>
      <c r="O39" s="57">
        <f>IF((N39=0),"(+0%)",IF((N36=0),((N35-K35)/K35),IF((N37=0),((N35+N36)-(K35+K36))/(K35+K36),IF((N38=0),((N35+N36+N37)-(K35+K36+K37))/(K35+K36+K37),(N39-K39)/K39))))</f>
        <v>-0.05772865216984566</v>
      </c>
    </row>
    <row r="40" spans="1:15" s="65" customFormat="1" ht="15">
      <c r="A40" s="43"/>
      <c r="B40" s="43"/>
      <c r="C40" s="43"/>
      <c r="D40" s="43"/>
      <c r="E40" s="43"/>
      <c r="F40" s="43"/>
      <c r="G40" s="43"/>
      <c r="H40" s="43"/>
      <c r="I40" s="43"/>
      <c r="J40" s="43"/>
      <c r="K40" s="37"/>
      <c r="L40" s="37"/>
      <c r="M40" s="37"/>
      <c r="N40" s="43"/>
      <c r="O40" s="43"/>
    </row>
    <row r="41" spans="1:15" s="65" customFormat="1" ht="15.75">
      <c r="A41" s="43"/>
      <c r="B41" s="44">
        <v>2012</v>
      </c>
      <c r="C41" s="44"/>
      <c r="D41" s="45"/>
      <c r="E41" s="44">
        <v>2013</v>
      </c>
      <c r="F41" s="44"/>
      <c r="G41" s="45"/>
      <c r="H41" s="44">
        <v>2014</v>
      </c>
      <c r="I41" s="44"/>
      <c r="J41" s="45"/>
      <c r="K41" s="44">
        <v>2015</v>
      </c>
      <c r="L41" s="44"/>
      <c r="M41" s="45"/>
      <c r="N41" s="44">
        <v>2016</v>
      </c>
      <c r="O41" s="44"/>
    </row>
    <row r="42" spans="1:15" s="65" customFormat="1" ht="15">
      <c r="A42" s="43" t="s">
        <v>2</v>
      </c>
      <c r="B42" s="46">
        <v>20746.6</v>
      </c>
      <c r="C42" s="54">
        <v>0.07575209987519232</v>
      </c>
      <c r="D42" s="43"/>
      <c r="E42" s="46">
        <v>23687.33</v>
      </c>
      <c r="F42" s="54">
        <v>0.14174515342272967</v>
      </c>
      <c r="G42" s="43"/>
      <c r="H42" s="13">
        <v>34310.45</v>
      </c>
      <c r="I42" s="27">
        <v>0.4484726645003888</v>
      </c>
      <c r="J42" s="9"/>
      <c r="K42" s="13">
        <v>38516.29</v>
      </c>
      <c r="L42" s="27">
        <v>0.12258189560323471</v>
      </c>
      <c r="M42" s="9"/>
      <c r="N42" s="13">
        <v>44060.13</v>
      </c>
      <c r="O42" s="54">
        <v>0.14393494285145314</v>
      </c>
    </row>
    <row r="43" spans="1:15" s="65" customFormat="1" ht="15">
      <c r="A43" s="43" t="s">
        <v>3</v>
      </c>
      <c r="B43" s="46">
        <v>33804.08</v>
      </c>
      <c r="C43" s="54">
        <v>0.22214196104802297</v>
      </c>
      <c r="D43" s="43"/>
      <c r="E43" s="46">
        <v>39118.84</v>
      </c>
      <c r="F43" s="54">
        <v>0.1572224417880917</v>
      </c>
      <c r="G43" s="43"/>
      <c r="H43" s="13">
        <v>62704.34</v>
      </c>
      <c r="I43" s="27">
        <v>0.602919207215756</v>
      </c>
      <c r="J43" s="9"/>
      <c r="K43" s="13">
        <v>71171.64</v>
      </c>
      <c r="L43" s="27">
        <v>0.13503531015556505</v>
      </c>
      <c r="M43" s="9"/>
      <c r="N43" s="13">
        <v>75681.81</v>
      </c>
      <c r="O43" s="54">
        <v>0.06337032559598174</v>
      </c>
    </row>
    <row r="44" spans="1:15" s="65" customFormat="1" ht="15">
      <c r="A44" s="43" t="s">
        <v>4</v>
      </c>
      <c r="B44" s="46">
        <v>56167</v>
      </c>
      <c r="C44" s="54">
        <v>0.09225273943139925</v>
      </c>
      <c r="D44" s="43"/>
      <c r="E44" s="46">
        <v>67376.73</v>
      </c>
      <c r="F44" s="54">
        <v>0.1995785781686755</v>
      </c>
      <c r="G44" s="43"/>
      <c r="H44" s="13">
        <v>104234.44</v>
      </c>
      <c r="I44" s="27">
        <v>0.5470391632244547</v>
      </c>
      <c r="J44" s="9"/>
      <c r="K44" s="13">
        <v>111715.76</v>
      </c>
      <c r="L44" s="27">
        <v>0.07177397412985566</v>
      </c>
      <c r="M44" s="9"/>
      <c r="N44" s="13">
        <v>111776.51</v>
      </c>
      <c r="O44" s="54">
        <v>0.0005437907775948532</v>
      </c>
    </row>
    <row r="45" spans="1:15" s="65" customFormat="1" ht="15">
      <c r="A45" s="43" t="s">
        <v>5</v>
      </c>
      <c r="B45" s="46">
        <v>23394.81</v>
      </c>
      <c r="C45" s="54">
        <v>0.06371134836227141</v>
      </c>
      <c r="D45" s="43"/>
      <c r="E45" s="46">
        <v>36710.15</v>
      </c>
      <c r="F45" s="54">
        <v>0.5691578602262638</v>
      </c>
      <c r="G45" s="43"/>
      <c r="H45" s="13">
        <v>45196.96</v>
      </c>
      <c r="I45" s="27">
        <v>0.2311842909930904</v>
      </c>
      <c r="J45" s="9"/>
      <c r="K45" s="13">
        <v>50288.67</v>
      </c>
      <c r="L45" s="27">
        <v>0.1126560281930466</v>
      </c>
      <c r="M45" s="9"/>
      <c r="N45" s="13">
        <v>50928.24</v>
      </c>
      <c r="O45" s="54">
        <v>0.012717974048627647</v>
      </c>
    </row>
    <row r="46" spans="1:15" s="65" customFormat="1" ht="15">
      <c r="A46" s="48" t="s">
        <v>6</v>
      </c>
      <c r="B46" s="49">
        <v>134112.49</v>
      </c>
      <c r="C46" s="55">
        <v>0.11424259911889151</v>
      </c>
      <c r="D46" s="51"/>
      <c r="E46" s="49">
        <v>166893.05</v>
      </c>
      <c r="F46" s="55">
        <v>0.24442585474328304</v>
      </c>
      <c r="G46" s="51"/>
      <c r="H46" s="49">
        <v>246446.18999999997</v>
      </c>
      <c r="I46" s="55">
        <v>0.4766713772682565</v>
      </c>
      <c r="J46" s="51"/>
      <c r="K46" s="49">
        <v>271692.36</v>
      </c>
      <c r="L46" s="55">
        <v>0.10244090200785824</v>
      </c>
      <c r="M46" s="51"/>
      <c r="N46" s="49">
        <v>282446.69</v>
      </c>
      <c r="O46" s="57">
        <v>0.03958274719244964</v>
      </c>
    </row>
    <row r="47" spans="1:15" s="65" customFormat="1" ht="15">
      <c r="A47" s="43"/>
      <c r="B47" s="43"/>
      <c r="C47" s="43"/>
      <c r="D47" s="43"/>
      <c r="E47" s="43"/>
      <c r="F47" s="43"/>
      <c r="G47" s="43"/>
      <c r="H47" s="43"/>
      <c r="I47" s="43"/>
      <c r="J47" s="43"/>
      <c r="K47" s="37"/>
      <c r="L47" s="37"/>
      <c r="M47" s="37"/>
      <c r="N47" s="43"/>
      <c r="O47" s="43"/>
    </row>
    <row r="48" spans="1:15" s="65" customFormat="1" ht="15.75">
      <c r="A48" s="11"/>
      <c r="B48" s="11">
        <v>2017</v>
      </c>
      <c r="C48" s="11"/>
      <c r="D48" s="11"/>
      <c r="E48" s="11">
        <v>2018</v>
      </c>
      <c r="F48" s="11"/>
      <c r="G48" s="11"/>
      <c r="H48" s="11">
        <v>2019</v>
      </c>
      <c r="I48" s="11"/>
      <c r="J48" s="11"/>
      <c r="K48" s="67">
        <v>2020</v>
      </c>
      <c r="L48" s="67"/>
      <c r="M48" s="67"/>
      <c r="N48" s="11">
        <v>2021</v>
      </c>
      <c r="O48" s="11"/>
    </row>
    <row r="49" spans="1:16" s="65" customFormat="1" ht="15">
      <c r="A49" s="9" t="s">
        <v>2</v>
      </c>
      <c r="B49" s="69">
        <v>50897.9</v>
      </c>
      <c r="C49" s="70">
        <v>0.1551917799607038</v>
      </c>
      <c r="D49" s="71"/>
      <c r="E49" s="69">
        <v>51408</v>
      </c>
      <c r="F49" s="70">
        <v>0.01002202448431072</v>
      </c>
      <c r="G49" s="71"/>
      <c r="H49" s="69">
        <v>60391.14</v>
      </c>
      <c r="I49" s="70">
        <v>0.17474206349206348</v>
      </c>
      <c r="J49" s="71"/>
      <c r="K49" s="69">
        <f>'[1]Sheet1'!$B$18</f>
        <v>64598.69</v>
      </c>
      <c r="L49" s="72">
        <f>IF(AND(K49=0),"(+0%)",(K49-H49)/H49)</f>
        <v>0.06967164388683511</v>
      </c>
      <c r="M49" s="73"/>
      <c r="N49" s="69">
        <f>'[1]Sheet1'!$H$18</f>
        <v>89508.28</v>
      </c>
      <c r="O49" s="70">
        <f>IF(AND(N49=0),"(+0%)",(N49-K49)/K49)</f>
        <v>0.38560518796898197</v>
      </c>
      <c r="P49" s="82"/>
    </row>
    <row r="50" spans="1:16" s="65" customFormat="1" ht="15">
      <c r="A50" s="9" t="s">
        <v>3</v>
      </c>
      <c r="B50" s="69">
        <v>78887.72</v>
      </c>
      <c r="C50" s="70">
        <v>0.04236037695187263</v>
      </c>
      <c r="D50" s="71"/>
      <c r="E50" s="69">
        <v>78444.37</v>
      </c>
      <c r="F50" s="70">
        <v>-0.005620012848641155</v>
      </c>
      <c r="G50" s="71"/>
      <c r="H50" s="69">
        <v>88297.85</v>
      </c>
      <c r="I50" s="70">
        <v>0.12561105405015058</v>
      </c>
      <c r="J50" s="71"/>
      <c r="K50" s="69">
        <f>'[1]Sheet1'!$C$18</f>
        <v>42652.16</v>
      </c>
      <c r="L50" s="72">
        <f>IF(AND(K50=0),"(+0%)",(K50-H50)/H50)</f>
        <v>-0.5169513187467192</v>
      </c>
      <c r="M50" s="73"/>
      <c r="N50" s="69">
        <f>'[1]Sheet1'!$I$18</f>
        <v>141503.79</v>
      </c>
      <c r="O50" s="70">
        <f>IF(AND(N50=0),"(+0%)",(N50-K50)/K50)</f>
        <v>2.317623069968789</v>
      </c>
      <c r="P50" s="82"/>
    </row>
    <row r="51" spans="1:16" s="65" customFormat="1" ht="15">
      <c r="A51" s="9" t="s">
        <v>4</v>
      </c>
      <c r="B51" s="69">
        <v>114194.51</v>
      </c>
      <c r="C51" s="70">
        <v>0.021632452113597034</v>
      </c>
      <c r="D51" s="71"/>
      <c r="E51" s="69">
        <v>120154.74</v>
      </c>
      <c r="F51" s="70">
        <v>0.05219366500193408</v>
      </c>
      <c r="G51" s="71"/>
      <c r="H51" s="69">
        <v>130028.39</v>
      </c>
      <c r="I51" s="70">
        <v>0.0821744527098972</v>
      </c>
      <c r="J51" s="71"/>
      <c r="K51" s="69">
        <f>'[1]Sheet1'!$D$18</f>
        <v>122231.25</v>
      </c>
      <c r="L51" s="72">
        <f>IF(AND(K51=0),"(+0%)",(K51-H51)/H51)</f>
        <v>-0.059964904587375106</v>
      </c>
      <c r="M51" s="73"/>
      <c r="N51" s="69">
        <f>'[1]Sheet1'!$J$18</f>
        <v>206054.62</v>
      </c>
      <c r="O51" s="70">
        <f>IF(AND(N51=0),"(+0%)",(N51-K51)/K51)</f>
        <v>0.6857769187503195</v>
      </c>
      <c r="P51" s="82"/>
    </row>
    <row r="52" spans="1:16" s="65" customFormat="1" ht="15">
      <c r="A52" s="9" t="s">
        <v>5</v>
      </c>
      <c r="B52" s="69">
        <v>53904.66</v>
      </c>
      <c r="C52" s="70">
        <v>0.05844340978600489</v>
      </c>
      <c r="D52" s="71"/>
      <c r="E52" s="69">
        <v>53873.01</v>
      </c>
      <c r="F52" s="70">
        <v>-0.0005871477530885354</v>
      </c>
      <c r="G52" s="71"/>
      <c r="H52" s="69">
        <v>69017.55</v>
      </c>
      <c r="I52" s="70">
        <v>0.2811155344763547</v>
      </c>
      <c r="J52" s="71"/>
      <c r="K52" s="69">
        <f>'[1]Sheet1'!$E$18</f>
        <v>68890</v>
      </c>
      <c r="L52" s="72">
        <f>IF(AND(K52=0),"(+0%)",(K52-H52)/H52)</f>
        <v>-0.0018480806693370441</v>
      </c>
      <c r="M52" s="73"/>
      <c r="N52" s="69">
        <f>'[1]Sheet1'!$K$18</f>
        <v>120944.71</v>
      </c>
      <c r="O52" s="70">
        <f>IF(AND(N52=0),"(+0%)",(N52-K52)/K52)</f>
        <v>0.7556206996661345</v>
      </c>
      <c r="P52" s="82"/>
    </row>
    <row r="53" spans="1:16" s="65" customFormat="1" ht="15">
      <c r="A53" s="68" t="s">
        <v>6</v>
      </c>
      <c r="B53" s="74">
        <v>297884.79000000004</v>
      </c>
      <c r="C53" s="75">
        <v>0.0546584560789154</v>
      </c>
      <c r="D53" s="76"/>
      <c r="E53" s="74">
        <v>303880.12</v>
      </c>
      <c r="F53" s="75">
        <v>0.020126338105413026</v>
      </c>
      <c r="G53" s="76"/>
      <c r="H53" s="74">
        <v>347734.93</v>
      </c>
      <c r="I53" s="75">
        <v>0.14431615335679082</v>
      </c>
      <c r="J53" s="76"/>
      <c r="K53" s="77">
        <f>SUM(K49:K52)</f>
        <v>298372.1</v>
      </c>
      <c r="L53" s="78">
        <f>IF((K53=0),"(+0%)",IF((K50=0),((K49-H49)/H49),IF((K51=0),((K49+K50)-(H49+H50))/(H49+H50),IF((K52=0),((K49+K50+K51)-(H49+H50+H51))/(H49+H50+H51),(K53-H53)/H53))))</f>
        <v>-0.14195533937301041</v>
      </c>
      <c r="M53" s="79"/>
      <c r="N53" s="74">
        <f>SUM(N49:N52)</f>
        <v>558011.4</v>
      </c>
      <c r="O53" s="80">
        <f>IF((N53=0),"(+0%)",IF((N50=0),((N49-K49)/K49),IF((N51=0),((N49+N50)-(K49+K50))/(K49+K50),IF((N52=0),((N49+N50+N51)-(K49+K50+K51))/(K49+K50+K51),(N53-K53)/K53))))</f>
        <v>0.8701862540096748</v>
      </c>
      <c r="P53" s="82"/>
    </row>
    <row r="54" spans="1:16" s="65" customFormat="1" ht="15">
      <c r="A54" s="43"/>
      <c r="B54" s="83"/>
      <c r="C54" s="83"/>
      <c r="D54" s="83"/>
      <c r="E54" s="83"/>
      <c r="F54" s="83"/>
      <c r="G54" s="83"/>
      <c r="H54" s="83"/>
      <c r="I54" s="83"/>
      <c r="J54" s="83"/>
      <c r="K54" s="84"/>
      <c r="L54" s="84"/>
      <c r="M54" s="84"/>
      <c r="N54" s="83"/>
      <c r="O54" s="83"/>
      <c r="P54" s="82"/>
    </row>
    <row r="55" spans="1:15" s="65" customFormat="1" ht="15.75">
      <c r="A55" s="11"/>
      <c r="B55" s="11">
        <v>2022</v>
      </c>
      <c r="C55" s="11"/>
      <c r="D55" s="11"/>
      <c r="E55" s="11">
        <v>2023</v>
      </c>
      <c r="F55" s="11"/>
      <c r="G55" s="11"/>
      <c r="H55" s="11">
        <v>2024</v>
      </c>
      <c r="I55" s="11"/>
      <c r="J55" s="11"/>
      <c r="K55" s="67">
        <v>2025</v>
      </c>
      <c r="L55" s="67"/>
      <c r="M55" s="67"/>
      <c r="N55" s="11">
        <v>2026</v>
      </c>
      <c r="O55" s="11"/>
    </row>
    <row r="56" spans="1:15" s="65" customFormat="1" ht="15">
      <c r="A56" s="9" t="s">
        <v>2</v>
      </c>
      <c r="B56" s="69">
        <f>'[1]Sheet1'!$N$18</f>
        <v>149107.71</v>
      </c>
      <c r="C56" s="70">
        <f>IF(AND(B56=0),"(+0%)",(B56-N49)/N49)</f>
        <v>0.665853818216594</v>
      </c>
      <c r="D56" s="71"/>
      <c r="E56" s="96">
        <f>'[2]Sheet1'!$B$19</f>
        <v>122849.37</v>
      </c>
      <c r="F56" s="70">
        <f>IF(AND(E56=0),"(+0%)",(E56-B56)/B56)</f>
        <v>-0.17610316730100675</v>
      </c>
      <c r="G56" s="71"/>
      <c r="H56" s="96">
        <f>'[2]Sheet1'!$H$19</f>
        <v>0</v>
      </c>
      <c r="I56" s="70" t="str">
        <f>IF(AND(H56=0),"(+0%)",(H56-E56)/E56)</f>
        <v>(+0%)</v>
      </c>
      <c r="J56" s="71"/>
      <c r="K56" s="96">
        <f>'[2]Sheet1'!$N$19</f>
        <v>0</v>
      </c>
      <c r="L56" s="72" t="str">
        <f>IF(AND(K56=0),"(+0%)",(K56-H56)/H56)</f>
        <v>(+0%)</v>
      </c>
      <c r="M56" s="73"/>
      <c r="N56" s="69">
        <v>0</v>
      </c>
      <c r="O56" s="70" t="str">
        <f>IF(AND(N56=0),"(+0%)",(N56-K56)/K56)</f>
        <v>(+0%)</v>
      </c>
    </row>
    <row r="57" spans="1:15" s="65" customFormat="1" ht="15">
      <c r="A57" s="9" t="s">
        <v>3</v>
      </c>
      <c r="B57" s="69">
        <f>'[1]Sheet1'!$O$18</f>
        <v>186205.25</v>
      </c>
      <c r="C57" s="70">
        <f>IF(AND(B57=0),"(+0%)",(B57-N50)/N50)</f>
        <v>0.3159029168052671</v>
      </c>
      <c r="D57" s="71"/>
      <c r="E57" s="96">
        <f>'[2]Sheet1'!$C$19</f>
        <v>140223.95</v>
      </c>
      <c r="F57" s="70">
        <f>IF(AND(E57=0),"(+0%)",(E57-B57)/B57)</f>
        <v>-0.2469387946902678</v>
      </c>
      <c r="G57" s="71"/>
      <c r="H57" s="96">
        <f>'[2]Sheet1'!$I$19</f>
        <v>0</v>
      </c>
      <c r="I57" s="70" t="str">
        <f>IF(AND(H57=0),"(+0%)",(H57-E57)/E57)</f>
        <v>(+0%)</v>
      </c>
      <c r="J57" s="71"/>
      <c r="K57" s="96">
        <f>'[2]Sheet1'!$O$19</f>
        <v>0</v>
      </c>
      <c r="L57" s="72" t="str">
        <f>IF(AND(K57=0),"(+0%)",(K57-H57)/H57)</f>
        <v>(+0%)</v>
      </c>
      <c r="M57" s="73"/>
      <c r="N57" s="69">
        <v>0</v>
      </c>
      <c r="O57" s="70" t="str">
        <f>IF(AND(N57=0),"(+0%)",(N57-K57)/K57)</f>
        <v>(+0%)</v>
      </c>
    </row>
    <row r="58" spans="1:15" ht="15">
      <c r="A58" s="9" t="s">
        <v>4</v>
      </c>
      <c r="B58" s="69">
        <f>'[1]Sheet1'!$P$18</f>
        <v>224092.1</v>
      </c>
      <c r="C58" s="70">
        <f>IF(AND(B58=0),"(+0%)",(B58-N51)/N51)</f>
        <v>0.08753737237243218</v>
      </c>
      <c r="D58" s="71"/>
      <c r="E58" s="96">
        <f>'[2]Sheet1'!$D$19</f>
        <v>189855.89</v>
      </c>
      <c r="F58" s="70">
        <f>IF(AND(E58=0),"(+0%)",(E58-B58)/B58)</f>
        <v>-0.15277740714643662</v>
      </c>
      <c r="G58" s="71"/>
      <c r="H58" s="96">
        <f>'[2]Sheet1'!$J$19</f>
        <v>0</v>
      </c>
      <c r="I58" s="70" t="str">
        <f>IF(AND(H58=0),"(+0%)",(H58-E58)/E58)</f>
        <v>(+0%)</v>
      </c>
      <c r="J58" s="71"/>
      <c r="K58" s="96">
        <f>'[2]Sheet1'!$P$19</f>
        <v>0</v>
      </c>
      <c r="L58" s="72" t="str">
        <f>IF(AND(K58=0),"(+0%)",(K58-H58)/H58)</f>
        <v>(+0%)</v>
      </c>
      <c r="M58" s="73"/>
      <c r="N58" s="69">
        <v>0</v>
      </c>
      <c r="O58" s="70" t="str">
        <f>IF(AND(N58=0),"(+0%)",(N58-K58)/K58)</f>
        <v>(+0%)</v>
      </c>
    </row>
    <row r="59" spans="1:15" ht="15">
      <c r="A59" s="9" t="s">
        <v>5</v>
      </c>
      <c r="B59" s="69">
        <f>'[1]Sheet1'!$Q$18</f>
        <v>115137.76</v>
      </c>
      <c r="C59" s="70">
        <f>IF(AND(B59=0),"(+0%)",(B59-N52)/N52)</f>
        <v>-0.04801326159697279</v>
      </c>
      <c r="D59" s="71"/>
      <c r="E59" s="96">
        <f>'[2]Sheet1'!$E$19</f>
        <v>105412.13</v>
      </c>
      <c r="F59" s="70">
        <f>IF(AND(E59=0),"(+0%)",(E59-B59)/B59)</f>
        <v>-0.08446950852613418</v>
      </c>
      <c r="G59" s="71"/>
      <c r="H59" s="96">
        <f>'[2]Sheet1'!$K$19</f>
        <v>0</v>
      </c>
      <c r="I59" s="70" t="str">
        <f>IF(AND(H59=0),"(+0%)",(H59-E59)/E59)</f>
        <v>(+0%)</v>
      </c>
      <c r="J59" s="71"/>
      <c r="K59" s="96">
        <f>'[2]Sheet1'!$Q$19</f>
        <v>0</v>
      </c>
      <c r="L59" s="72" t="str">
        <f>IF(AND(K59=0),"(+0%)",(K59-H59)/H59)</f>
        <v>(+0%)</v>
      </c>
      <c r="M59" s="73"/>
      <c r="N59" s="69">
        <v>0</v>
      </c>
      <c r="O59" s="70" t="str">
        <f>IF(AND(N59=0),"(+0%)",(N59-K59)/K59)</f>
        <v>(+0%)</v>
      </c>
    </row>
    <row r="60" spans="1:15" ht="15">
      <c r="A60" s="68" t="s">
        <v>6</v>
      </c>
      <c r="B60" s="74">
        <f>SUM(B56:B59)</f>
        <v>674542.82</v>
      </c>
      <c r="C60" s="75">
        <f>IF((B60=0),"(+0%)",IF((B57=0),((B56-N49)/N49),IF((B58=0),((B56+B57)-(N49+N50))/(N49+N50),IF((B59=0),((B56+B57+B58)-(N49+N50+N51))/(N49+N50+N51),(B60-N53)/N53))))</f>
        <v>0.20883340376200185</v>
      </c>
      <c r="D60" s="76"/>
      <c r="E60" s="74">
        <f>SUM(E56:E59)</f>
        <v>558341.3400000001</v>
      </c>
      <c r="F60" s="75">
        <f>IF((E60=0),"(+0%)",IF((E57=0),((E56-B56)/B56),IF((E58=0),((E56+E57)-(B56+B57))/(B56+B57),IF((E59=0),((E56+E57+E58)-(B56+B57+B58))/(B56+B57+B58),(E60-B60)/B60))))</f>
        <v>-0.17226701782994278</v>
      </c>
      <c r="G60" s="76"/>
      <c r="H60" s="74">
        <f>SUM(H56:H59)</f>
        <v>0</v>
      </c>
      <c r="I60" s="75" t="str">
        <f>IF((H60=0),"(+0%)",IF((H57=0),((H56-E56)/E56),IF((H58=0),((H56+H57)-(E56+E57))/(E56+E57),IF((H59=0),((H56+H57+H58)-(E56+E57+E58))/(E56+E57+E58),(H60-E60)/E60))))</f>
        <v>(+0%)</v>
      </c>
      <c r="J60" s="76"/>
      <c r="K60" s="77">
        <f>SUM(K56:K59)</f>
        <v>0</v>
      </c>
      <c r="L60" s="78" t="str">
        <f>IF((K60=0),"(+0%)",IF((K57=0),((K56-H56)/H56),IF((K58=0),((K56+K57)-(H56+H57))/(H56+H57),IF((K59=0),((K56+K57+K58)-(H56+H57+H58))/(H56+H57+H58),(K60-H60)/H60))))</f>
        <v>(+0%)</v>
      </c>
      <c r="M60" s="79"/>
      <c r="N60" s="74">
        <f>SUM(N56:N59)</f>
        <v>0</v>
      </c>
      <c r="O60" s="80" t="str">
        <f>IF((N60=0),"(+0%)",IF((N57=0),((N56-K56)/K56),IF((N58=0),((N56+N57)-(K56+K57))/(K56+K57),IF((N59=0),((N56+N57+N58)-(K56+K57+K58))/(K56+K57+K58),(N60-K60)/K60))))</f>
        <v>(+0%)</v>
      </c>
    </row>
  </sheetData>
  <sheetProtection/>
  <printOptions/>
  <pageMargins left="0.75" right="0.75" top="1" bottom="1" header="0.5" footer="0.5"/>
  <pageSetup fitToHeight="1" fitToWidth="1" horizontalDpi="600" verticalDpi="600" orientation="landscape" scale="49" r:id="rId1"/>
  <ignoredErrors>
    <ignoredError sqref="B39 E39 H39 K39 N39 E60 H60 K60 N60"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Sanem, Barbara</dc:creator>
  <cp:keywords/>
  <dc:description/>
  <cp:lastModifiedBy>Sanem, Barbara</cp:lastModifiedBy>
  <cp:lastPrinted>2023-06-19T16:06:01Z</cp:lastPrinted>
  <dcterms:created xsi:type="dcterms:W3CDTF">2006-08-02T22:40:17Z</dcterms:created>
  <dcterms:modified xsi:type="dcterms:W3CDTF">2024-04-11T14:44:09Z</dcterms:modified>
  <cp:category/>
  <cp:version/>
  <cp:contentType/>
  <cp:contentStatus/>
</cp:coreProperties>
</file>