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728" activeTab="0"/>
  </bookViews>
  <sheets>
    <sheet name="Carbon" sheetId="1" r:id="rId1"/>
    <sheet name="Gallatin" sheetId="2" r:id="rId2"/>
    <sheet name="Park" sheetId="3" r:id="rId3"/>
    <sheet name="Stillwater" sheetId="4" r:id="rId4"/>
    <sheet name="Sweet Grass"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<sst xmlns="http://schemas.openxmlformats.org/spreadsheetml/2006/main" count="215" uniqueCount="12">
  <si>
    <t>CARBON COUNTY</t>
  </si>
  <si>
    <t>Gross Lodging Tax Revenue</t>
  </si>
  <si>
    <t>1/1 - 3/31</t>
  </si>
  <si>
    <t>4/1 - 6/30</t>
  </si>
  <si>
    <t>7/1 - 9/30</t>
  </si>
  <si>
    <t>10/1 -12/31</t>
  </si>
  <si>
    <t>Total:</t>
  </si>
  <si>
    <t>GALLATIN COUNTY</t>
  </si>
  <si>
    <t>PARK COUNTY</t>
  </si>
  <si>
    <t>STILLWATER COUNTY</t>
  </si>
  <si>
    <t>SWEET GRASS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</si>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</sst>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s>
  <fonts count="41">
    <font>
      <sz val="10"/>
      <name val="Arial"/>
      <family val="0"/>
    </font>
    <font>
      <sz val="11"/>
      <color indexed="8"/>
      <name val="Calibri"/>
      <family val="2"/>
    </font>
    <font>
      <sz val="12"/>
      <name val="Arial"/>
      <family val="2"/>
    </font>
    <font>
      <sz val="14"/>
      <name val="Arial"/>
      <family val="2"/>
    </font>
    <font>
      <b/>
      <u val="single"/>
      <sz val="12"/>
      <name val="Arial"/>
      <family val="2"/>
    </font>
    <font>
      <b/>
      <u val="single"/>
      <sz val="10"/>
      <name val="Arial"/>
      <family val="2"/>
    </font>
    <font>
      <sz val="11"/>
      <name val="Arial"/>
      <family val="2"/>
    </font>
    <font>
      <i/>
      <sz val="12"/>
      <name val="Arial"/>
      <family val="2"/>
    </font>
    <font>
      <sz val="12"/>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centerContinuous" vertical="top" wrapText="1"/>
    </xf>
    <xf numFmtId="0" fontId="2" fillId="0" borderId="0" xfId="0" applyFont="1" applyAlignment="1">
      <alignment horizontal="centerContinuous" wrapText="1"/>
    </xf>
    <xf numFmtId="6" fontId="2" fillId="0" borderId="0" xfId="0" applyNumberFormat="1" applyFont="1" applyAlignment="1">
      <alignment/>
    </xf>
    <xf numFmtId="164" fontId="2" fillId="0" borderId="0" xfId="0" applyNumberFormat="1" applyFont="1" applyAlignment="1">
      <alignment/>
    </xf>
    <xf numFmtId="0" fontId="3" fillId="0" borderId="0" xfId="0" applyFont="1" applyAlignment="1">
      <alignment horizontal="centerContinuous"/>
    </xf>
    <xf numFmtId="164" fontId="2" fillId="0" borderId="0" xfId="0" applyNumberFormat="1" applyFont="1" applyAlignment="1">
      <alignment horizontal="righ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5" fillId="0" borderId="0" xfId="0" applyFont="1" applyAlignment="1">
      <alignment horizontal="centerContinuous"/>
    </xf>
    <xf numFmtId="0" fontId="2" fillId="33" borderId="10" xfId="0" applyFont="1" applyFill="1" applyBorder="1" applyAlignment="1">
      <alignment/>
    </xf>
    <xf numFmtId="6"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1" xfId="0" applyFont="1" applyFill="1" applyBorder="1" applyAlignment="1">
      <alignment/>
    </xf>
    <xf numFmtId="0" fontId="0" fillId="33" borderId="11" xfId="0" applyFill="1" applyBorder="1" applyAlignment="1">
      <alignment/>
    </xf>
    <xf numFmtId="164" fontId="2" fillId="33" borderId="12"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164" fontId="2" fillId="33" borderId="11" xfId="0" applyNumberFormat="1" applyFont="1" applyFill="1" applyBorder="1" applyAlignment="1">
      <alignment horizontal="right"/>
    </xf>
    <xf numFmtId="0" fontId="3" fillId="0" borderId="0" xfId="0" applyFont="1" applyAlignment="1" applyProtection="1">
      <alignment horizontal="centerContinuous"/>
      <protection hidden="1"/>
    </xf>
    <xf numFmtId="0" fontId="2" fillId="0" borderId="0" xfId="0" applyFont="1" applyAlignment="1" applyProtection="1">
      <alignment horizontal="centerContinuous"/>
      <protection hidden="1"/>
    </xf>
    <xf numFmtId="0" fontId="2" fillId="0" borderId="0" xfId="0" applyFont="1" applyAlignment="1" applyProtection="1">
      <alignment horizontal="centerContinuous" vertical="top" wrapText="1"/>
      <protection hidden="1"/>
    </xf>
    <xf numFmtId="0" fontId="2" fillId="0" borderId="0" xfId="0" applyFont="1" applyAlignment="1" applyProtection="1">
      <alignment horizontal="centerContinuous" wrapText="1"/>
      <protection hidden="1"/>
    </xf>
    <xf numFmtId="0" fontId="2" fillId="0" borderId="0" xfId="0" applyFont="1" applyAlignment="1" applyProtection="1">
      <alignmen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6" fontId="2" fillId="0" borderId="0" xfId="0" applyNumberFormat="1" applyFont="1" applyAlignment="1" applyProtection="1">
      <alignment/>
      <protection hidden="1"/>
    </xf>
    <xf numFmtId="164" fontId="2" fillId="0" borderId="0" xfId="0" applyNumberFormat="1" applyFont="1" applyAlignment="1" applyProtection="1">
      <alignment/>
      <protection hidden="1"/>
    </xf>
    <xf numFmtId="0" fontId="2" fillId="33" borderId="10" xfId="0" applyFont="1" applyFill="1" applyBorder="1" applyAlignment="1" applyProtection="1">
      <alignment/>
      <protection hidden="1"/>
    </xf>
    <xf numFmtId="6" fontId="2" fillId="33" borderId="11" xfId="0" applyNumberFormat="1" applyFont="1" applyFill="1" applyBorder="1" applyAlignment="1" applyProtection="1">
      <alignment/>
      <protection hidden="1"/>
    </xf>
    <xf numFmtId="164" fontId="2" fillId="33" borderId="11" xfId="0" applyNumberFormat="1" applyFont="1" applyFill="1" applyBorder="1" applyAlignment="1" applyProtection="1">
      <alignment/>
      <protection hidden="1"/>
    </xf>
    <xf numFmtId="0" fontId="2" fillId="33" borderId="11" xfId="0" applyFont="1" applyFill="1" applyBorder="1" applyAlignment="1" applyProtection="1">
      <alignment/>
      <protection hidden="1"/>
    </xf>
    <xf numFmtId="164" fontId="8" fillId="33" borderId="11" xfId="0" applyNumberFormat="1" applyFont="1" applyFill="1" applyBorder="1" applyAlignment="1" applyProtection="1">
      <alignment/>
      <protection hidden="1"/>
    </xf>
    <xf numFmtId="0" fontId="8" fillId="33" borderId="11" xfId="0" applyFont="1" applyFill="1" applyBorder="1" applyAlignment="1" applyProtection="1">
      <alignment/>
      <protection hidden="1"/>
    </xf>
    <xf numFmtId="0" fontId="5" fillId="0" borderId="0" xfId="0" applyFont="1" applyAlignment="1" applyProtection="1">
      <alignment/>
      <protection hidden="1"/>
    </xf>
    <xf numFmtId="0" fontId="0" fillId="0" borderId="0" xfId="0" applyAlignment="1" applyProtection="1">
      <alignment/>
      <protection hidden="1"/>
    </xf>
    <xf numFmtId="0" fontId="0" fillId="33" borderId="11" xfId="0" applyFill="1" applyBorder="1" applyAlignment="1" applyProtection="1">
      <alignment/>
      <protection hidden="1"/>
    </xf>
    <xf numFmtId="164" fontId="2" fillId="0" borderId="0" xfId="0" applyNumberFormat="1" applyFont="1" applyAlignment="1" applyProtection="1">
      <alignment horizontal="right"/>
      <protection hidden="1"/>
    </xf>
    <xf numFmtId="164" fontId="2" fillId="33" borderId="11" xfId="0" applyNumberFormat="1" applyFont="1" applyFill="1" applyBorder="1" applyAlignment="1" applyProtection="1">
      <alignment horizontal="right"/>
      <protection hidden="1"/>
    </xf>
    <xf numFmtId="6" fontId="8" fillId="33" borderId="11" xfId="0" applyNumberFormat="1" applyFont="1" applyFill="1" applyBorder="1" applyAlignment="1" applyProtection="1">
      <alignment/>
      <protection hidden="1"/>
    </xf>
    <xf numFmtId="164" fontId="8" fillId="33" borderId="12" xfId="0" applyNumberFormat="1" applyFont="1" applyFill="1" applyBorder="1" applyAlignment="1" applyProtection="1">
      <alignment/>
      <protection hidden="1"/>
    </xf>
    <xf numFmtId="0" fontId="7" fillId="0" borderId="0" xfId="0" applyFont="1" applyAlignment="1" applyProtection="1">
      <alignment/>
      <protection hidden="1"/>
    </xf>
    <xf numFmtId="0" fontId="2" fillId="0" borderId="0" xfId="0" applyFont="1" applyFill="1" applyBorder="1" applyAlignment="1" applyProtection="1">
      <alignment/>
      <protection hidden="1"/>
    </xf>
    <xf numFmtId="0" fontId="4" fillId="0" borderId="0" xfId="0" applyFont="1" applyFill="1" applyBorder="1" applyAlignment="1" applyProtection="1">
      <alignment/>
      <protection hidden="1"/>
    </xf>
    <xf numFmtId="0" fontId="5" fillId="0" borderId="0" xfId="0" applyFont="1" applyAlignment="1" applyProtection="1">
      <alignment horizontal="centerContinuous"/>
      <protection hidden="1"/>
    </xf>
    <xf numFmtId="164" fontId="6" fillId="33" borderId="12" xfId="0" applyNumberFormat="1" applyFont="1" applyFill="1" applyBorder="1" applyAlignment="1" applyProtection="1">
      <alignment horizontal="right"/>
      <protection hidden="1"/>
    </xf>
    <xf numFmtId="164" fontId="6" fillId="33" borderId="11" xfId="0" applyNumberFormat="1" applyFont="1" applyFill="1" applyBorder="1" applyAlignment="1" applyProtection="1">
      <alignment horizontal="right"/>
      <protection hidden="1"/>
    </xf>
    <xf numFmtId="0" fontId="3" fillId="0" borderId="0" xfId="0" applyFont="1" applyFill="1" applyBorder="1" applyAlignment="1">
      <alignment/>
    </xf>
    <xf numFmtId="164" fontId="2" fillId="33" borderId="12" xfId="0" applyNumberFormat="1" applyFont="1" applyFill="1" applyBorder="1" applyAlignment="1" applyProtection="1">
      <alignment horizontal="right"/>
      <protection hidden="1"/>
    </xf>
    <xf numFmtId="165" fontId="2" fillId="0" borderId="0" xfId="44" applyNumberFormat="1" applyFont="1" applyAlignment="1" applyProtection="1">
      <alignment/>
      <protection hidden="1"/>
    </xf>
    <xf numFmtId="0" fontId="2" fillId="34" borderId="10" xfId="0" applyFont="1" applyFill="1" applyBorder="1" applyAlignment="1" applyProtection="1">
      <alignment/>
      <protection hidden="1"/>
    </xf>
    <xf numFmtId="165" fontId="2" fillId="34" borderId="11" xfId="44" applyNumberFormat="1" applyFont="1" applyFill="1" applyBorder="1" applyAlignment="1" applyProtection="1">
      <alignment/>
      <protection hidden="1"/>
    </xf>
    <xf numFmtId="165" fontId="2" fillId="0" borderId="0" xfId="44" applyNumberFormat="1" applyFont="1" applyAlignment="1" applyProtection="1">
      <alignment horizontal="right"/>
      <protection hidden="1"/>
    </xf>
    <xf numFmtId="164" fontId="2" fillId="0" borderId="0" xfId="57" applyNumberFormat="1" applyFont="1" applyAlignment="1" applyProtection="1">
      <alignment horizontal="right"/>
      <protection hidden="1"/>
    </xf>
    <xf numFmtId="0" fontId="2" fillId="0" borderId="0" xfId="0" applyFont="1" applyAlignment="1" applyProtection="1">
      <alignment horizontal="right"/>
      <protection hidden="1"/>
    </xf>
    <xf numFmtId="164" fontId="2" fillId="0" borderId="0" xfId="57" applyNumberFormat="1" applyFont="1" applyAlignment="1">
      <alignment horizontal="right"/>
    </xf>
    <xf numFmtId="0" fontId="2" fillId="0" borderId="0" xfId="0" applyFont="1" applyAlignment="1">
      <alignment horizontal="right"/>
    </xf>
    <xf numFmtId="165" fontId="2" fillId="34" borderId="11" xfId="44" applyNumberFormat="1" applyFont="1" applyFill="1" applyBorder="1" applyAlignment="1" applyProtection="1">
      <alignment horizontal="right"/>
      <protection hidden="1"/>
    </xf>
    <xf numFmtId="164" fontId="2" fillId="34" borderId="11" xfId="57" applyNumberFormat="1" applyFont="1" applyFill="1" applyBorder="1" applyAlignment="1" applyProtection="1">
      <alignment horizontal="right"/>
      <protection hidden="1"/>
    </xf>
    <xf numFmtId="0" fontId="2" fillId="34" borderId="11" xfId="0" applyFont="1" applyFill="1" applyBorder="1" applyAlignment="1" applyProtection="1">
      <alignment horizontal="right"/>
      <protection hidden="1"/>
    </xf>
    <xf numFmtId="165" fontId="2" fillId="34" borderId="11" xfId="44" applyNumberFormat="1" applyFont="1" applyFill="1" applyBorder="1" applyAlignment="1">
      <alignment horizontal="right"/>
    </xf>
    <xf numFmtId="164" fontId="2" fillId="34" borderId="11" xfId="57" applyNumberFormat="1" applyFont="1" applyFill="1" applyBorder="1" applyAlignment="1">
      <alignment horizontal="right"/>
    </xf>
    <xf numFmtId="0" fontId="2" fillId="34" borderId="11" xfId="0" applyFont="1" applyFill="1" applyBorder="1" applyAlignment="1">
      <alignment horizontal="right"/>
    </xf>
    <xf numFmtId="164" fontId="2" fillId="34" borderId="12" xfId="57" applyNumberFormat="1" applyFont="1" applyFill="1" applyBorder="1" applyAlignment="1" applyProtection="1">
      <alignment horizontal="righ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9">
          <cell r="B119">
            <v>63325.93</v>
          </cell>
          <cell r="C119">
            <v>61694.63</v>
          </cell>
          <cell r="D119">
            <v>199742.92</v>
          </cell>
          <cell r="E119">
            <v>68171.4</v>
          </cell>
          <cell r="H119">
            <v>115305.94</v>
          </cell>
          <cell r="I119">
            <v>149926.13</v>
          </cell>
          <cell r="J119">
            <v>249075.27</v>
          </cell>
          <cell r="K119">
            <v>99251.82</v>
          </cell>
          <cell r="N119">
            <v>129626.04</v>
          </cell>
          <cell r="O119">
            <v>103957.73</v>
          </cell>
          <cell r="P119">
            <v>207271.89</v>
          </cell>
          <cell r="Q119">
            <v>87637.02</v>
          </cell>
        </row>
        <row r="120">
          <cell r="B120">
            <v>2581039.21</v>
          </cell>
          <cell r="C120">
            <v>905934.58</v>
          </cell>
          <cell r="D120">
            <v>3985133.7</v>
          </cell>
          <cell r="E120">
            <v>1677554.95</v>
          </cell>
          <cell r="H120">
            <v>3221064.28</v>
          </cell>
          <cell r="I120">
            <v>3705375.7299999995</v>
          </cell>
          <cell r="J120">
            <v>6221423.98</v>
          </cell>
          <cell r="K120">
            <v>2592047.81</v>
          </cell>
          <cell r="N120">
            <v>5574392.8100000005</v>
          </cell>
          <cell r="O120">
            <v>3753936.4699999997</v>
          </cell>
          <cell r="P120">
            <v>6409535.540000001</v>
          </cell>
          <cell r="Q120">
            <v>2890399.25</v>
          </cell>
        </row>
        <row r="121">
          <cell r="B121">
            <v>189224.03</v>
          </cell>
          <cell r="C121">
            <v>249288.31</v>
          </cell>
          <cell r="D121">
            <v>1040571.7</v>
          </cell>
          <cell r="E121">
            <v>333868.62</v>
          </cell>
          <cell r="H121">
            <v>335200.6</v>
          </cell>
          <cell r="I121">
            <v>987769.79</v>
          </cell>
          <cell r="J121">
            <v>1588743.97</v>
          </cell>
          <cell r="K121">
            <v>488997.64</v>
          </cell>
          <cell r="N121">
            <v>468259.11</v>
          </cell>
          <cell r="O121">
            <v>798103.49</v>
          </cell>
          <cell r="P121">
            <v>905894.57</v>
          </cell>
          <cell r="Q121">
            <v>367775.64</v>
          </cell>
        </row>
        <row r="122">
          <cell r="B122">
            <v>14829.93</v>
          </cell>
          <cell r="C122">
            <v>19437.31</v>
          </cell>
          <cell r="D122">
            <v>40851.23</v>
          </cell>
          <cell r="E122">
            <v>20200.96</v>
          </cell>
          <cell r="H122">
            <v>25258.38</v>
          </cell>
          <cell r="I122">
            <v>40757.21</v>
          </cell>
          <cell r="J122">
            <v>47832.04</v>
          </cell>
          <cell r="K122">
            <v>26642.36</v>
          </cell>
          <cell r="N122">
            <v>21559.59</v>
          </cell>
          <cell r="O122">
            <v>39669.8</v>
          </cell>
          <cell r="P122">
            <v>46916.24</v>
          </cell>
          <cell r="Q122">
            <v>21628.88</v>
          </cell>
        </row>
        <row r="123">
          <cell r="B123">
            <v>9675.01</v>
          </cell>
          <cell r="C123">
            <v>14859.04</v>
          </cell>
          <cell r="D123">
            <v>45550.01</v>
          </cell>
          <cell r="E123">
            <v>17142.96</v>
          </cell>
          <cell r="H123">
            <v>10671.33</v>
          </cell>
          <cell r="I123">
            <v>36411.44</v>
          </cell>
          <cell r="J123">
            <v>54266.34</v>
          </cell>
          <cell r="K123">
            <v>17274.97</v>
          </cell>
          <cell r="N123">
            <v>16574.19</v>
          </cell>
          <cell r="O123">
            <v>37932.26</v>
          </cell>
          <cell r="P123">
            <v>59133.64</v>
          </cell>
          <cell r="Q123">
            <v>20837.52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21">
          <cell r="B121">
            <v>106754.14</v>
          </cell>
          <cell r="C121">
            <v>141111.34</v>
          </cell>
          <cell r="D121">
            <v>257249.9</v>
          </cell>
          <cell r="E121">
            <v>89536.15</v>
          </cell>
          <cell r="H121">
            <v>0</v>
          </cell>
          <cell r="I121">
            <v>0</v>
          </cell>
          <cell r="J121">
            <v>0</v>
          </cell>
          <cell r="K121">
            <v>0</v>
          </cell>
          <cell r="N121">
            <v>0</v>
          </cell>
          <cell r="O121">
            <v>0</v>
          </cell>
          <cell r="P121">
            <v>0</v>
          </cell>
          <cell r="Q121">
            <v>0</v>
          </cell>
        </row>
        <row r="122">
          <cell r="B122">
            <v>5637056.88</v>
          </cell>
          <cell r="C122">
            <v>4234180.43</v>
          </cell>
          <cell r="D122">
            <v>7200427.5600000005</v>
          </cell>
          <cell r="E122">
            <v>2706366.54</v>
          </cell>
          <cell r="H122">
            <v>0</v>
          </cell>
          <cell r="I122">
            <v>0</v>
          </cell>
          <cell r="J122">
            <v>0</v>
          </cell>
          <cell r="K122">
            <v>0</v>
          </cell>
          <cell r="N122">
            <v>0</v>
          </cell>
          <cell r="O122">
            <v>0</v>
          </cell>
          <cell r="P122">
            <v>0</v>
          </cell>
          <cell r="Q122">
            <v>0</v>
          </cell>
        </row>
        <row r="123">
          <cell r="B123">
            <v>442160.43</v>
          </cell>
          <cell r="C123">
            <v>1077677.28</v>
          </cell>
          <cell r="D123">
            <v>1760750.25</v>
          </cell>
          <cell r="E123">
            <v>440620.04</v>
          </cell>
          <cell r="H123">
            <v>0</v>
          </cell>
          <cell r="I123">
            <v>0</v>
          </cell>
          <cell r="J123">
            <v>0</v>
          </cell>
          <cell r="K123">
            <v>0</v>
          </cell>
          <cell r="N123">
            <v>0</v>
          </cell>
          <cell r="O123">
            <v>0</v>
          </cell>
          <cell r="P123">
            <v>0</v>
          </cell>
          <cell r="Q123">
            <v>0</v>
          </cell>
        </row>
        <row r="124">
          <cell r="B124">
            <v>19497.16</v>
          </cell>
          <cell r="C124">
            <v>43529.66</v>
          </cell>
          <cell r="D124">
            <v>59165.06</v>
          </cell>
          <cell r="E124">
            <v>25403.84</v>
          </cell>
          <cell r="H124">
            <v>0</v>
          </cell>
          <cell r="I124">
            <v>0</v>
          </cell>
          <cell r="J124">
            <v>0</v>
          </cell>
          <cell r="K124">
            <v>0</v>
          </cell>
          <cell r="N124">
            <v>0</v>
          </cell>
          <cell r="O124">
            <v>0</v>
          </cell>
          <cell r="P124">
            <v>0</v>
          </cell>
          <cell r="Q124">
            <v>0</v>
          </cell>
        </row>
        <row r="125">
          <cell r="B125">
            <v>17622.9</v>
          </cell>
          <cell r="C125">
            <v>38554.72</v>
          </cell>
          <cell r="D125">
            <v>53867.19</v>
          </cell>
          <cell r="E125">
            <v>26186.31</v>
          </cell>
          <cell r="H125">
            <v>0</v>
          </cell>
          <cell r="I125">
            <v>0</v>
          </cell>
          <cell r="J125">
            <v>0</v>
          </cell>
          <cell r="K125">
            <v>0</v>
          </cell>
          <cell r="N125">
            <v>0</v>
          </cell>
          <cell r="O125">
            <v>0</v>
          </cell>
          <cell r="P125">
            <v>0</v>
          </cell>
          <cell r="Q1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32">
      <selection activeCell="A34" sqref="A34"/>
    </sheetView>
  </sheetViews>
  <sheetFormatPr defaultColWidth="9.140625" defaultRowHeight="12.75"/>
  <cols>
    <col min="1" max="1" width="13.140625" style="2" customWidth="1"/>
    <col min="2" max="2" width="11.28125" style="2" customWidth="1"/>
    <col min="3" max="3" width="8.57421875" style="2" bestFit="1" customWidth="1"/>
    <col min="4" max="4" width="3.7109375" style="2" customWidth="1"/>
    <col min="5" max="5" width="12.00390625" style="2" customWidth="1"/>
    <col min="6" max="6" width="9.7109375" style="2" customWidth="1"/>
    <col min="7" max="7" width="3.7109375" style="2" customWidth="1"/>
    <col min="8" max="8" width="11.7109375" style="2" customWidth="1"/>
    <col min="9" max="9" width="9.7109375" style="2" customWidth="1"/>
    <col min="10" max="10" width="3.7109375" style="2" customWidth="1"/>
    <col min="11" max="11" width="12.00390625" style="2" customWidth="1"/>
    <col min="12" max="12" width="9.7109375" style="2" customWidth="1"/>
    <col min="13" max="13" width="3.7109375" style="2" customWidth="1"/>
    <col min="14" max="14" width="11.8515625" style="2" customWidth="1"/>
    <col min="15" max="15" width="10.28125" style="2" customWidth="1"/>
    <col min="16" max="16384" width="9.140625" style="2" customWidth="1"/>
  </cols>
  <sheetData>
    <row r="1" spans="1:15" s="19" customFormat="1" ht="18">
      <c r="A1" s="7" t="s">
        <v>0</v>
      </c>
      <c r="B1" s="1"/>
      <c r="C1" s="1"/>
      <c r="D1" s="1"/>
      <c r="E1" s="1"/>
      <c r="F1" s="1"/>
      <c r="G1" s="1"/>
      <c r="H1" s="1"/>
      <c r="I1" s="1"/>
      <c r="J1" s="1"/>
      <c r="K1" s="1"/>
      <c r="L1" s="1"/>
      <c r="M1" s="1"/>
      <c r="N1" s="1"/>
      <c r="O1" s="1"/>
    </row>
    <row r="2" spans="1:15" s="19" customFormat="1" ht="15">
      <c r="A2" s="1" t="s">
        <v>1</v>
      </c>
      <c r="B2" s="1"/>
      <c r="C2" s="1"/>
      <c r="D2" s="1"/>
      <c r="E2" s="1"/>
      <c r="F2" s="1"/>
      <c r="G2" s="1"/>
      <c r="H2" s="1"/>
      <c r="I2" s="1"/>
      <c r="J2" s="1"/>
      <c r="K2" s="1"/>
      <c r="L2" s="1"/>
      <c r="M2" s="1"/>
      <c r="N2" s="1"/>
      <c r="O2" s="1"/>
    </row>
    <row r="3" spans="1:15" s="19" customFormat="1" ht="15">
      <c r="A3" s="1"/>
      <c r="B3" s="1"/>
      <c r="C3" s="1"/>
      <c r="D3" s="1"/>
      <c r="E3" s="1"/>
      <c r="F3" s="1"/>
      <c r="G3" s="1"/>
      <c r="H3" s="1"/>
      <c r="I3" s="1"/>
      <c r="J3" s="1"/>
      <c r="K3" s="1"/>
      <c r="L3" s="1"/>
      <c r="M3" s="1"/>
      <c r="N3" s="1"/>
      <c r="O3" s="1"/>
    </row>
    <row r="4" spans="1:15" s="19" customFormat="1" ht="48" customHeight="1">
      <c r="A4" s="24" t="s">
        <v>11</v>
      </c>
      <c r="B4" s="3"/>
      <c r="C4" s="4"/>
      <c r="D4" s="4"/>
      <c r="E4" s="4"/>
      <c r="F4" s="4"/>
      <c r="G4" s="4"/>
      <c r="H4" s="1"/>
      <c r="I4" s="1"/>
      <c r="J4" s="1"/>
      <c r="K4" s="1"/>
      <c r="L4" s="1"/>
      <c r="M4" s="1"/>
      <c r="N4" s="1"/>
      <c r="O4" s="1"/>
    </row>
    <row r="5" spans="1:15" s="19" customFormat="1" ht="13.5" customHeight="1">
      <c r="A5" s="3"/>
      <c r="B5" s="3"/>
      <c r="C5" s="4"/>
      <c r="D5" s="4"/>
      <c r="E5" s="4"/>
      <c r="F5" s="4"/>
      <c r="G5" s="4"/>
      <c r="H5" s="2"/>
      <c r="I5" s="2"/>
      <c r="J5" s="2"/>
      <c r="K5" s="2"/>
      <c r="L5" s="2"/>
      <c r="M5" s="2"/>
      <c r="N5" s="2"/>
      <c r="O5" s="2"/>
    </row>
    <row r="6" spans="1:15" s="20" customFormat="1" ht="15.75">
      <c r="A6" s="9">
        <v>1987</v>
      </c>
      <c r="B6" s="9"/>
      <c r="C6" s="9"/>
      <c r="D6" s="10"/>
      <c r="E6" s="9">
        <v>1988</v>
      </c>
      <c r="F6" s="9"/>
      <c r="G6" s="10"/>
      <c r="H6" s="9">
        <v>1989</v>
      </c>
      <c r="I6" s="9"/>
      <c r="J6" s="10"/>
      <c r="K6" s="9">
        <v>1990</v>
      </c>
      <c r="L6" s="9"/>
      <c r="M6" s="10"/>
      <c r="N6" s="9">
        <v>1991</v>
      </c>
      <c r="O6" s="9"/>
    </row>
    <row r="7" spans="1:15" s="19" customFormat="1" ht="15">
      <c r="A7" s="2" t="s">
        <v>2</v>
      </c>
      <c r="B7" s="5"/>
      <c r="C7" s="6"/>
      <c r="D7" s="2"/>
      <c r="E7" s="5">
        <v>7833.65</v>
      </c>
      <c r="F7" s="6"/>
      <c r="G7" s="2"/>
      <c r="H7" s="5">
        <v>11561</v>
      </c>
      <c r="I7" s="6">
        <v>0.47581267991293974</v>
      </c>
      <c r="J7" s="2"/>
      <c r="K7" s="5">
        <v>12781.27</v>
      </c>
      <c r="L7" s="6">
        <v>0.10555055791021542</v>
      </c>
      <c r="M7" s="2"/>
      <c r="N7" s="5">
        <v>18110.18</v>
      </c>
      <c r="O7" s="6">
        <v>0.41693118133018076</v>
      </c>
    </row>
    <row r="8" spans="1:15" s="19" customFormat="1" ht="15">
      <c r="A8" s="2" t="s">
        <v>3</v>
      </c>
      <c r="B8" s="5"/>
      <c r="C8" s="6"/>
      <c r="D8" s="2"/>
      <c r="E8" s="5">
        <v>10719.56</v>
      </c>
      <c r="F8" s="6"/>
      <c r="G8" s="2"/>
      <c r="H8" s="5">
        <v>10196.34</v>
      </c>
      <c r="I8" s="6">
        <v>-0.048809839209818254</v>
      </c>
      <c r="J8" s="2"/>
      <c r="K8" s="5">
        <v>12278.1</v>
      </c>
      <c r="L8" s="6">
        <v>0.2041673777061181</v>
      </c>
      <c r="M8" s="2"/>
      <c r="N8" s="5">
        <v>16507.32</v>
      </c>
      <c r="O8" s="6">
        <v>0.34445231754098754</v>
      </c>
    </row>
    <row r="9" spans="1:15" s="19" customFormat="1" ht="15">
      <c r="A9" s="2" t="s">
        <v>4</v>
      </c>
      <c r="B9" s="5">
        <v>20514.95</v>
      </c>
      <c r="C9" s="6"/>
      <c r="D9" s="2"/>
      <c r="E9" s="5">
        <v>19689.76</v>
      </c>
      <c r="F9" s="6">
        <v>-0.04022383676294616</v>
      </c>
      <c r="G9" s="2"/>
      <c r="H9" s="5">
        <v>22438.25</v>
      </c>
      <c r="I9" s="6">
        <v>0.1395898172451062</v>
      </c>
      <c r="J9" s="2"/>
      <c r="K9" s="5">
        <v>23050.2</v>
      </c>
      <c r="L9" s="6">
        <v>0.027272625984646786</v>
      </c>
      <c r="M9" s="2"/>
      <c r="N9" s="5">
        <v>34058.46</v>
      </c>
      <c r="O9" s="6">
        <v>0.4775776349012155</v>
      </c>
    </row>
    <row r="10" spans="1:15" s="19" customFormat="1" ht="15">
      <c r="A10" s="2" t="s">
        <v>5</v>
      </c>
      <c r="B10" s="5">
        <v>4184.17</v>
      </c>
      <c r="C10" s="6"/>
      <c r="D10" s="2"/>
      <c r="E10" s="5">
        <v>5205.34</v>
      </c>
      <c r="F10" s="6">
        <v>0.24405557135584838</v>
      </c>
      <c r="G10" s="2"/>
      <c r="H10" s="5">
        <v>6560.54</v>
      </c>
      <c r="I10" s="6">
        <v>0.2603480272182028</v>
      </c>
      <c r="J10" s="2"/>
      <c r="K10" s="5">
        <v>8179</v>
      </c>
      <c r="L10" s="6">
        <v>0.24669615610910078</v>
      </c>
      <c r="M10" s="2"/>
      <c r="N10" s="5">
        <v>10450.16</v>
      </c>
      <c r="O10" s="6">
        <v>0.27768186819904633</v>
      </c>
    </row>
    <row r="11" spans="1:15" s="19" customFormat="1" ht="15">
      <c r="A11" s="13" t="s">
        <v>6</v>
      </c>
      <c r="B11" s="14">
        <v>24699.120000000003</v>
      </c>
      <c r="C11" s="15"/>
      <c r="D11" s="16"/>
      <c r="E11" s="14">
        <v>43448.31</v>
      </c>
      <c r="F11" s="15">
        <v>0.00793469564907559</v>
      </c>
      <c r="G11" s="16"/>
      <c r="H11" s="14">
        <v>50756.13</v>
      </c>
      <c r="I11" s="15">
        <v>0.16819572498907323</v>
      </c>
      <c r="J11" s="16"/>
      <c r="K11" s="14">
        <v>56288.57000000001</v>
      </c>
      <c r="L11" s="15">
        <v>0.10900043009583295</v>
      </c>
      <c r="M11" s="16"/>
      <c r="N11" s="14">
        <v>79126.12</v>
      </c>
      <c r="O11" s="18">
        <v>0.40572268934883204</v>
      </c>
    </row>
    <row r="12" spans="1:15" s="19" customFormat="1" ht="15" customHeight="1">
      <c r="A12" s="2"/>
      <c r="B12" s="2"/>
      <c r="C12" s="2"/>
      <c r="D12" s="2"/>
      <c r="E12" s="2"/>
      <c r="F12" s="2"/>
      <c r="G12" s="2"/>
      <c r="H12" s="2"/>
      <c r="I12" s="2"/>
      <c r="J12" s="2"/>
      <c r="K12" s="2"/>
      <c r="L12" s="2"/>
      <c r="M12" s="2"/>
      <c r="N12" s="2"/>
      <c r="O12" s="2"/>
    </row>
    <row r="13" spans="1:15" s="20" customFormat="1" ht="15.75">
      <c r="A13" s="9">
        <v>1992</v>
      </c>
      <c r="B13" s="9"/>
      <c r="C13" s="9"/>
      <c r="D13" s="10"/>
      <c r="E13" s="9">
        <v>1993</v>
      </c>
      <c r="F13" s="9"/>
      <c r="G13" s="10"/>
      <c r="H13" s="9">
        <v>1994</v>
      </c>
      <c r="I13" s="9"/>
      <c r="J13" s="11"/>
      <c r="K13" s="9">
        <v>1995</v>
      </c>
      <c r="L13" s="12"/>
      <c r="M13" s="10"/>
      <c r="N13" s="9">
        <v>1996</v>
      </c>
      <c r="O13" s="9"/>
    </row>
    <row r="14" spans="1:15" s="19" customFormat="1" ht="15">
      <c r="A14" s="2" t="s">
        <v>2</v>
      </c>
      <c r="B14" s="5">
        <v>21741.79</v>
      </c>
      <c r="C14" s="6">
        <v>0.20052865294547048</v>
      </c>
      <c r="D14" s="2"/>
      <c r="E14" s="5">
        <v>20955.513300000002</v>
      </c>
      <c r="F14" s="6">
        <v>-0.03616430385906581</v>
      </c>
      <c r="G14" s="2"/>
      <c r="H14" s="5">
        <v>22683.01</v>
      </c>
      <c r="I14" s="6">
        <v>0.08243638202839898</v>
      </c>
      <c r="J14"/>
      <c r="K14" s="5">
        <v>25828.44</v>
      </c>
      <c r="L14" s="6">
        <v>0.13866898617070664</v>
      </c>
      <c r="M14" s="2"/>
      <c r="N14" s="5">
        <v>27475.67</v>
      </c>
      <c r="O14" s="8">
        <v>0.06377582231060024</v>
      </c>
    </row>
    <row r="15" spans="1:15" s="19" customFormat="1" ht="15">
      <c r="A15" s="2" t="s">
        <v>3</v>
      </c>
      <c r="B15" s="5">
        <v>18418.54</v>
      </c>
      <c r="C15" s="6">
        <v>0.11578015086640359</v>
      </c>
      <c r="D15" s="2"/>
      <c r="E15" s="5">
        <v>20186.5986</v>
      </c>
      <c r="F15" s="6">
        <v>0.09599341750214731</v>
      </c>
      <c r="G15" s="2"/>
      <c r="H15" s="5">
        <v>21999.04</v>
      </c>
      <c r="I15" s="6">
        <v>0.08978438794537677</v>
      </c>
      <c r="J15"/>
      <c r="K15" s="5">
        <v>24543.72</v>
      </c>
      <c r="L15" s="6">
        <v>0.11567232024670168</v>
      </c>
      <c r="M15" s="2"/>
      <c r="N15" s="5">
        <v>30683.46</v>
      </c>
      <c r="O15" s="8">
        <v>0.25015523319203437</v>
      </c>
    </row>
    <row r="16" spans="1:15" s="19" customFormat="1" ht="15">
      <c r="A16" s="2" t="s">
        <v>4</v>
      </c>
      <c r="B16" s="5">
        <v>42819.17</v>
      </c>
      <c r="C16" s="6">
        <v>0.2572256643430149</v>
      </c>
      <c r="D16" s="2"/>
      <c r="E16" s="5">
        <v>45378.9687</v>
      </c>
      <c r="F16" s="6">
        <v>0.05978160482793103</v>
      </c>
      <c r="G16" s="2"/>
      <c r="H16" s="5">
        <v>55519.9</v>
      </c>
      <c r="I16" s="6">
        <v>0.22347205303499998</v>
      </c>
      <c r="J16"/>
      <c r="K16" s="5">
        <v>60095.69</v>
      </c>
      <c r="L16" s="6">
        <v>0.08241711530460251</v>
      </c>
      <c r="M16" s="2"/>
      <c r="N16" s="5">
        <v>64225.82</v>
      </c>
      <c r="O16" s="8">
        <v>0.06872589365393753</v>
      </c>
    </row>
    <row r="17" spans="1:15" s="19" customFormat="1" ht="15">
      <c r="A17" s="2" t="s">
        <v>5</v>
      </c>
      <c r="B17" s="5">
        <v>11826.0753</v>
      </c>
      <c r="C17" s="6">
        <v>0.1316645199690723</v>
      </c>
      <c r="D17" s="2"/>
      <c r="E17" s="5">
        <v>15538.56</v>
      </c>
      <c r="F17" s="6">
        <v>0.313923648025478</v>
      </c>
      <c r="G17" s="2"/>
      <c r="H17" s="5">
        <v>17077.35</v>
      </c>
      <c r="I17" s="6">
        <v>0.09903041208451743</v>
      </c>
      <c r="J17"/>
      <c r="K17" s="5">
        <v>18806.51</v>
      </c>
      <c r="L17" s="8">
        <v>0.1012545857524733</v>
      </c>
      <c r="M17" s="2"/>
      <c r="N17" s="5">
        <v>20851.67</v>
      </c>
      <c r="O17" s="8">
        <v>0.10874744968630544</v>
      </c>
    </row>
    <row r="18" spans="1:15" s="19" customFormat="1" ht="15">
      <c r="A18" s="13" t="s">
        <v>6</v>
      </c>
      <c r="B18" s="14">
        <v>94805.5753</v>
      </c>
      <c r="C18" s="15">
        <v>0.19815776762464787</v>
      </c>
      <c r="D18" s="16"/>
      <c r="E18" s="14">
        <v>102059.6406</v>
      </c>
      <c r="F18" s="15">
        <v>0.07651517621242684</v>
      </c>
      <c r="G18" s="16"/>
      <c r="H18" s="14">
        <v>117279.30000000002</v>
      </c>
      <c r="I18" s="15">
        <v>0.14912515182813627</v>
      </c>
      <c r="J18" s="17"/>
      <c r="K18" s="14">
        <v>129274.36</v>
      </c>
      <c r="L18" s="21">
        <v>0.10227772505463438</v>
      </c>
      <c r="M18" s="16"/>
      <c r="N18" s="14">
        <v>143236.62</v>
      </c>
      <c r="O18" s="48">
        <v>0.10800486654894284</v>
      </c>
    </row>
    <row r="19" spans="1:15" s="19" customFormat="1" ht="14.25" customHeight="1">
      <c r="A19" s="2"/>
      <c r="B19" s="2"/>
      <c r="C19" s="2"/>
      <c r="D19" s="2"/>
      <c r="E19" s="2"/>
      <c r="F19" s="2"/>
      <c r="G19" s="2"/>
      <c r="H19" s="2"/>
      <c r="I19" s="2"/>
      <c r="J19" s="2"/>
      <c r="K19" s="2"/>
      <c r="L19" s="2"/>
      <c r="M19" s="2"/>
      <c r="N19" s="2"/>
      <c r="O19" s="2"/>
    </row>
    <row r="20" spans="1:15" s="20" customFormat="1" ht="15.75">
      <c r="A20" s="9">
        <v>1997</v>
      </c>
      <c r="B20" s="9"/>
      <c r="C20" s="9"/>
      <c r="D20" s="10"/>
      <c r="E20" s="9">
        <v>1998</v>
      </c>
      <c r="F20" s="9"/>
      <c r="G20" s="10"/>
      <c r="H20" s="9">
        <v>1999</v>
      </c>
      <c r="I20" s="9"/>
      <c r="J20" s="10"/>
      <c r="K20" s="9">
        <v>2000</v>
      </c>
      <c r="L20" s="9"/>
      <c r="M20" s="10"/>
      <c r="N20" s="9">
        <v>2001</v>
      </c>
      <c r="O20" s="9"/>
    </row>
    <row r="21" spans="1:15" s="19" customFormat="1" ht="15">
      <c r="A21" s="2" t="s">
        <v>2</v>
      </c>
      <c r="B21" s="5">
        <v>34943.22</v>
      </c>
      <c r="C21" s="8">
        <v>0.27178773074505563</v>
      </c>
      <c r="D21" s="2"/>
      <c r="E21" s="5">
        <v>34851</v>
      </c>
      <c r="F21" s="8">
        <v>-0.0026391385796729998</v>
      </c>
      <c r="G21" s="2"/>
      <c r="H21" s="5">
        <v>36111</v>
      </c>
      <c r="I21" s="8">
        <v>0.03615391236980287</v>
      </c>
      <c r="J21" s="2"/>
      <c r="K21" s="5">
        <v>34228.63</v>
      </c>
      <c r="L21" s="8">
        <v>-0.05212732962255276</v>
      </c>
      <c r="M21" s="2"/>
      <c r="N21" s="5">
        <v>30511.18</v>
      </c>
      <c r="O21" s="8">
        <v>-0.10860645021433804</v>
      </c>
    </row>
    <row r="22" spans="1:15" s="19" customFormat="1" ht="15">
      <c r="A22" s="2" t="s">
        <v>3</v>
      </c>
      <c r="B22" s="5">
        <v>32133.34</v>
      </c>
      <c r="C22" s="8">
        <v>0.0472528195972684</v>
      </c>
      <c r="D22" s="2"/>
      <c r="E22" s="5">
        <v>30096</v>
      </c>
      <c r="F22" s="8">
        <v>-0.06340268394135189</v>
      </c>
      <c r="G22" s="2"/>
      <c r="H22" s="5">
        <v>34652</v>
      </c>
      <c r="I22" s="8">
        <v>0.15138224348750665</v>
      </c>
      <c r="J22" s="2"/>
      <c r="K22" s="5">
        <v>35737.11</v>
      </c>
      <c r="L22" s="8">
        <v>0.03131449844164841</v>
      </c>
      <c r="M22" s="2"/>
      <c r="N22" s="5">
        <v>33121.93</v>
      </c>
      <c r="O22" s="8">
        <v>-0.07317827322914472</v>
      </c>
    </row>
    <row r="23" spans="1:15" s="19" customFormat="1" ht="15">
      <c r="A23" s="2" t="s">
        <v>4</v>
      </c>
      <c r="B23" s="5">
        <v>74326.81</v>
      </c>
      <c r="C23" s="8">
        <v>0.15727304065561168</v>
      </c>
      <c r="D23" s="2"/>
      <c r="E23" s="5">
        <v>83452</v>
      </c>
      <c r="F23" s="8">
        <v>0.12277117772174001</v>
      </c>
      <c r="G23" s="2"/>
      <c r="H23" s="5">
        <v>81781</v>
      </c>
      <c r="I23" s="8">
        <v>-0.02002348655514547</v>
      </c>
      <c r="J23" s="2"/>
      <c r="K23" s="5">
        <v>83543.77</v>
      </c>
      <c r="L23" s="8">
        <v>0.02155476210855827</v>
      </c>
      <c r="M23" s="2"/>
      <c r="N23" s="5">
        <v>85897.28</v>
      </c>
      <c r="O23" s="8">
        <v>0.028170981510649982</v>
      </c>
    </row>
    <row r="24" spans="1:15" s="19" customFormat="1" ht="15">
      <c r="A24" s="2" t="s">
        <v>5</v>
      </c>
      <c r="B24" s="5">
        <v>23872.45</v>
      </c>
      <c r="C24" s="8">
        <v>0.1448699312812836</v>
      </c>
      <c r="D24" s="2"/>
      <c r="E24" s="5">
        <v>25487</v>
      </c>
      <c r="F24" s="8">
        <v>0.06763235445042294</v>
      </c>
      <c r="G24" s="2"/>
      <c r="H24" s="5">
        <v>23166.61</v>
      </c>
      <c r="I24" s="8">
        <v>-0.09104209989406362</v>
      </c>
      <c r="J24" s="2"/>
      <c r="K24" s="5">
        <v>22839.14</v>
      </c>
      <c r="L24" s="8">
        <v>-0.014135430259325864</v>
      </c>
      <c r="M24" s="2"/>
      <c r="N24" s="5">
        <v>22230.7</v>
      </c>
      <c r="O24" s="8">
        <v>-0.0266402325131331</v>
      </c>
    </row>
    <row r="25" spans="1:15" s="19" customFormat="1" ht="15">
      <c r="A25" s="13" t="s">
        <v>6</v>
      </c>
      <c r="B25" s="14">
        <v>165275.82</v>
      </c>
      <c r="C25" s="49">
        <v>0.15386568043842427</v>
      </c>
      <c r="D25" s="16"/>
      <c r="E25" s="14">
        <v>173886</v>
      </c>
      <c r="F25" s="49">
        <v>0.05209582381742225</v>
      </c>
      <c r="G25" s="16"/>
      <c r="H25" s="14">
        <v>175710.61</v>
      </c>
      <c r="I25" s="49">
        <v>0.010493139183142899</v>
      </c>
      <c r="J25" s="16"/>
      <c r="K25" s="14">
        <v>176348.65000000002</v>
      </c>
      <c r="L25" s="49">
        <v>0.003631197911156516</v>
      </c>
      <c r="M25" s="16"/>
      <c r="N25" s="14">
        <v>171761.09000000003</v>
      </c>
      <c r="O25" s="48">
        <v>-0.026014148676499635</v>
      </c>
    </row>
    <row r="26" spans="1:15" s="19" customFormat="1" ht="15">
      <c r="A26" s="2"/>
      <c r="B26" s="2"/>
      <c r="C26" s="2"/>
      <c r="D26" s="2"/>
      <c r="E26" s="2"/>
      <c r="F26" s="2"/>
      <c r="G26" s="2"/>
      <c r="H26" s="2"/>
      <c r="I26" s="2"/>
      <c r="J26" s="2"/>
      <c r="K26" s="2"/>
      <c r="L26" s="2"/>
      <c r="M26" s="2"/>
      <c r="N26" s="2"/>
      <c r="O26" s="2"/>
    </row>
    <row r="27" spans="1:15" s="20" customFormat="1" ht="15.75">
      <c r="A27" s="9">
        <v>2002</v>
      </c>
      <c r="B27" s="9"/>
      <c r="C27" s="9"/>
      <c r="D27" s="10"/>
      <c r="E27" s="9">
        <v>2003</v>
      </c>
      <c r="F27" s="9"/>
      <c r="G27" s="10"/>
      <c r="H27" s="9">
        <v>2004</v>
      </c>
      <c r="I27" s="9"/>
      <c r="J27" s="10"/>
      <c r="K27" s="9">
        <v>2005</v>
      </c>
      <c r="L27" s="9"/>
      <c r="M27" s="10"/>
      <c r="N27" s="9">
        <v>2006</v>
      </c>
      <c r="O27" s="9"/>
    </row>
    <row r="28" spans="1:15" s="19" customFormat="1" ht="15">
      <c r="A28" s="2" t="s">
        <v>2</v>
      </c>
      <c r="B28" s="5">
        <v>30475.3</v>
      </c>
      <c r="C28" s="8">
        <v>-0.0011759623849356537</v>
      </c>
      <c r="D28" s="2"/>
      <c r="E28" s="5">
        <v>33811.19</v>
      </c>
      <c r="F28" s="8">
        <v>0.10946208897041221</v>
      </c>
      <c r="G28" s="2"/>
      <c r="H28" s="5">
        <v>32811.2</v>
      </c>
      <c r="I28" s="8">
        <v>-0.02957571147303615</v>
      </c>
      <c r="J28" s="2"/>
      <c r="K28" s="5">
        <v>30051.78</v>
      </c>
      <c r="L28" s="8">
        <v>-0.08409994148339586</v>
      </c>
      <c r="M28" s="2"/>
      <c r="N28" s="5">
        <v>35644.53</v>
      </c>
      <c r="O28" s="8">
        <v>0.18610378486731902</v>
      </c>
    </row>
    <row r="29" spans="1:15" s="19" customFormat="1" ht="15">
      <c r="A29" s="2" t="s">
        <v>3</v>
      </c>
      <c r="B29" s="5">
        <v>41998.67</v>
      </c>
      <c r="C29" s="8">
        <v>0.2680018948171196</v>
      </c>
      <c r="D29" s="2"/>
      <c r="E29" s="5">
        <v>38933.98</v>
      </c>
      <c r="F29" s="8">
        <v>-0.07297112027595148</v>
      </c>
      <c r="G29" s="2"/>
      <c r="H29" s="5">
        <v>42123.55</v>
      </c>
      <c r="I29" s="8">
        <v>0.08192252628680652</v>
      </c>
      <c r="J29" s="2"/>
      <c r="K29" s="5">
        <v>38321.28</v>
      </c>
      <c r="L29" s="8">
        <v>-0.09026470940839516</v>
      </c>
      <c r="M29" s="2"/>
      <c r="N29" s="5">
        <v>47286.32</v>
      </c>
      <c r="O29" s="8">
        <v>0.23394416887953642</v>
      </c>
    </row>
    <row r="30" spans="1:15" s="19" customFormat="1" ht="15">
      <c r="A30" s="2" t="s">
        <v>4</v>
      </c>
      <c r="B30" s="5">
        <v>90921.29</v>
      </c>
      <c r="C30" s="8">
        <v>0.05848858077927491</v>
      </c>
      <c r="D30" s="2"/>
      <c r="E30" s="5">
        <v>89148.52</v>
      </c>
      <c r="F30" s="8">
        <v>-0.01949785358302758</v>
      </c>
      <c r="G30" s="2"/>
      <c r="H30" s="5">
        <v>91935.32</v>
      </c>
      <c r="I30" s="8">
        <v>0.031260193663338466</v>
      </c>
      <c r="J30" s="2"/>
      <c r="K30" s="5">
        <v>88757.85</v>
      </c>
      <c r="L30" s="8">
        <v>-0.03456201599124255</v>
      </c>
      <c r="M30" s="2"/>
      <c r="N30" s="5">
        <v>120351.35</v>
      </c>
      <c r="O30" s="8">
        <v>0.3559516144205836</v>
      </c>
    </row>
    <row r="31" spans="1:15" s="19" customFormat="1" ht="15">
      <c r="A31" s="2" t="s">
        <v>5</v>
      </c>
      <c r="B31" s="5">
        <v>22671.61</v>
      </c>
      <c r="C31" s="8">
        <v>0.019833383564170262</v>
      </c>
      <c r="D31" s="2"/>
      <c r="E31" s="5">
        <v>18996.78</v>
      </c>
      <c r="F31" s="8">
        <v>-0.16208950312747977</v>
      </c>
      <c r="G31" s="2"/>
      <c r="H31" s="5">
        <v>21737.11</v>
      </c>
      <c r="I31" s="8">
        <v>0.14425234171264825</v>
      </c>
      <c r="J31" s="2"/>
      <c r="K31" s="5">
        <v>28945.87</v>
      </c>
      <c r="L31" s="8">
        <v>0.3316337820437031</v>
      </c>
      <c r="M31" s="2"/>
      <c r="N31" s="5">
        <v>29082.17</v>
      </c>
      <c r="O31" s="8">
        <v>0.004708789198597219</v>
      </c>
    </row>
    <row r="32" spans="1:15" s="19" customFormat="1" ht="15">
      <c r="A32" s="13" t="s">
        <v>6</v>
      </c>
      <c r="B32" s="14">
        <v>186066.87</v>
      </c>
      <c r="C32" s="49">
        <v>0.0832888286864037</v>
      </c>
      <c r="D32" s="16"/>
      <c r="E32" s="14">
        <v>180890.47</v>
      </c>
      <c r="F32" s="49">
        <v>-0.02782010575015313</v>
      </c>
      <c r="G32" s="16"/>
      <c r="H32" s="14">
        <v>188607.18</v>
      </c>
      <c r="I32" s="49">
        <v>0.0426595718392461</v>
      </c>
      <c r="J32" s="16"/>
      <c r="K32" s="14">
        <v>186076.78</v>
      </c>
      <c r="L32" s="49">
        <v>-0.013416244280838058</v>
      </c>
      <c r="M32" s="16"/>
      <c r="N32" s="14">
        <v>232364.37</v>
      </c>
      <c r="O32" s="48">
        <v>0.24875532562418587</v>
      </c>
    </row>
    <row r="33" spans="1:15" s="19" customFormat="1" ht="15">
      <c r="A33" s="2"/>
      <c r="B33" s="2"/>
      <c r="C33" s="2"/>
      <c r="D33" s="2"/>
      <c r="E33" s="2"/>
      <c r="F33" s="2"/>
      <c r="G33" s="2"/>
      <c r="H33" s="2"/>
      <c r="I33" s="2"/>
      <c r="J33" s="2"/>
      <c r="K33" s="2"/>
      <c r="L33" s="2"/>
      <c r="M33" s="2"/>
      <c r="N33" s="2"/>
      <c r="O33" s="2"/>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35410.87</v>
      </c>
      <c r="C35" s="40">
        <v>-0.006555283517555042</v>
      </c>
      <c r="D35" s="26"/>
      <c r="E35" s="5">
        <v>33659.66</v>
      </c>
      <c r="F35" s="40">
        <v>-0.04945402358089476</v>
      </c>
      <c r="G35" s="26"/>
      <c r="H35" s="5">
        <v>39395.82</v>
      </c>
      <c r="I35" s="40">
        <v>0.1704164569695593</v>
      </c>
      <c r="J35" s="26"/>
      <c r="K35" s="29">
        <v>40978.31</v>
      </c>
      <c r="L35" s="40">
        <v>0.04016898239457887</v>
      </c>
      <c r="M35" s="2"/>
      <c r="N35" s="5">
        <v>36681.04</v>
      </c>
      <c r="O35" s="40">
        <v>-0.10486694058393323</v>
      </c>
    </row>
    <row r="36" spans="1:15" s="19" customFormat="1" ht="15">
      <c r="A36" s="26" t="s">
        <v>3</v>
      </c>
      <c r="B36" s="29">
        <v>53126.41</v>
      </c>
      <c r="C36" s="40">
        <v>0.12350485298919442</v>
      </c>
      <c r="D36" s="26"/>
      <c r="E36" s="5">
        <v>43277.86</v>
      </c>
      <c r="F36" s="40">
        <v>-0.1853795503968742</v>
      </c>
      <c r="G36" s="26"/>
      <c r="H36" s="5">
        <v>47007.96</v>
      </c>
      <c r="I36" s="40">
        <v>0.08618956667450745</v>
      </c>
      <c r="J36" s="26"/>
      <c r="K36" s="29">
        <v>44853.89</v>
      </c>
      <c r="L36" s="40">
        <v>-0.045823515847103334</v>
      </c>
      <c r="M36" s="2"/>
      <c r="N36" s="5">
        <v>38545.58</v>
      </c>
      <c r="O36" s="40">
        <v>-0.1406413133844132</v>
      </c>
    </row>
    <row r="37" spans="1:15" s="19" customFormat="1" ht="15">
      <c r="A37" s="26" t="s">
        <v>4</v>
      </c>
      <c r="B37" s="29">
        <v>118981.7</v>
      </c>
      <c r="C37" s="40">
        <v>-0.011380429052104598</v>
      </c>
      <c r="D37" s="26"/>
      <c r="E37" s="5">
        <v>118474.15</v>
      </c>
      <c r="F37" s="40">
        <v>-0.004265782048836106</v>
      </c>
      <c r="G37" s="26"/>
      <c r="H37" s="5">
        <v>122553.28</v>
      </c>
      <c r="I37" s="40">
        <v>0.03443054877371988</v>
      </c>
      <c r="J37" s="26"/>
      <c r="K37" s="29">
        <v>132199.68</v>
      </c>
      <c r="L37" s="40">
        <v>0.07871188759697002</v>
      </c>
      <c r="M37" s="2"/>
      <c r="N37" s="5">
        <v>130751.41</v>
      </c>
      <c r="O37" s="40">
        <v>-0.010955170239443769</v>
      </c>
    </row>
    <row r="38" spans="1:15" s="19" customFormat="1" ht="15">
      <c r="A38" s="26" t="s">
        <v>5</v>
      </c>
      <c r="B38" s="29">
        <v>30970</v>
      </c>
      <c r="C38" s="40">
        <v>0.06491365671818856</v>
      </c>
      <c r="D38" s="26"/>
      <c r="E38" s="5">
        <v>32080.05</v>
      </c>
      <c r="F38" s="40">
        <v>0.03584275104940263</v>
      </c>
      <c r="G38" s="26"/>
      <c r="H38" s="5">
        <v>27541.43</v>
      </c>
      <c r="I38" s="40">
        <v>-0.14147795904308128</v>
      </c>
      <c r="J38" s="26"/>
      <c r="K38" s="29">
        <v>30367.11</v>
      </c>
      <c r="L38" s="40">
        <v>0.10259743230471331</v>
      </c>
      <c r="M38" s="2"/>
      <c r="N38" s="5">
        <v>33369.47</v>
      </c>
      <c r="O38" s="40">
        <v>0.09886880905031795</v>
      </c>
    </row>
    <row r="39" spans="1:15" s="19" customFormat="1" ht="15">
      <c r="A39" s="31" t="s">
        <v>6</v>
      </c>
      <c r="B39" s="32">
        <v>238488.97999999998</v>
      </c>
      <c r="C39" s="41">
        <v>0.02635778454330148</v>
      </c>
      <c r="D39" s="34"/>
      <c r="E39" s="32">
        <v>227491.71999999997</v>
      </c>
      <c r="F39" s="41">
        <v>-0.04611223545842667</v>
      </c>
      <c r="G39" s="34"/>
      <c r="H39" s="32">
        <v>236498.49</v>
      </c>
      <c r="I39" s="41">
        <v>0.03959163876381971</v>
      </c>
      <c r="J39" s="34"/>
      <c r="K39" s="32">
        <v>248398.99</v>
      </c>
      <c r="L39" s="41">
        <v>0.0503195601798557</v>
      </c>
      <c r="M39" s="34"/>
      <c r="N39" s="32">
        <v>239347.5</v>
      </c>
      <c r="O39" s="51">
        <v>-0.03643931885552349</v>
      </c>
    </row>
    <row r="40" spans="1:15" s="19" customFormat="1" ht="15">
      <c r="A40" s="2"/>
      <c r="B40" s="2"/>
      <c r="C40" s="2"/>
      <c r="D40" s="2"/>
      <c r="E40" s="2"/>
      <c r="F40" s="2"/>
      <c r="G40" s="2"/>
      <c r="H40" s="2"/>
      <c r="I40" s="2"/>
      <c r="J40" s="2"/>
      <c r="K40" s="2"/>
      <c r="L40" s="2"/>
      <c r="M40" s="2"/>
      <c r="N40" s="2"/>
      <c r="O40" s="2"/>
    </row>
    <row r="41" spans="1:15" s="19" customFormat="1" ht="15.75">
      <c r="A41" s="26"/>
      <c r="B41" s="27">
        <v>2012</v>
      </c>
      <c r="C41" s="27"/>
      <c r="D41" s="28"/>
      <c r="E41" s="27">
        <v>2013</v>
      </c>
      <c r="F41" s="27"/>
      <c r="G41" s="28"/>
      <c r="H41" s="27">
        <v>2014</v>
      </c>
      <c r="I41" s="27"/>
      <c r="J41" s="28"/>
      <c r="K41" s="27">
        <v>2015</v>
      </c>
      <c r="L41" s="27"/>
      <c r="M41" s="28"/>
      <c r="N41" s="27">
        <v>2016</v>
      </c>
      <c r="O41" s="27"/>
    </row>
    <row r="42" spans="1:15" s="19" customFormat="1" ht="15">
      <c r="A42" s="2" t="s">
        <v>2</v>
      </c>
      <c r="B42" s="5">
        <v>48303.72</v>
      </c>
      <c r="C42" s="8">
        <v>0.3168579734925727</v>
      </c>
      <c r="D42" s="2"/>
      <c r="E42" s="5">
        <v>46059.86</v>
      </c>
      <c r="F42" s="8">
        <v>-0.04645315102025269</v>
      </c>
      <c r="G42" s="2"/>
      <c r="H42" s="5">
        <v>50385.88</v>
      </c>
      <c r="I42" s="8">
        <v>0.09392169233688502</v>
      </c>
      <c r="J42" s="2"/>
      <c r="K42" s="5">
        <v>54715.75</v>
      </c>
      <c r="L42" s="8">
        <v>0.08593419426236086</v>
      </c>
      <c r="M42" s="2"/>
      <c r="N42" s="5">
        <v>42595</v>
      </c>
      <c r="O42" s="8">
        <v>-0.22152213942055077</v>
      </c>
    </row>
    <row r="43" spans="1:15" s="19" customFormat="1" ht="15">
      <c r="A43" s="2" t="s">
        <v>3</v>
      </c>
      <c r="B43" s="5">
        <v>50854.73</v>
      </c>
      <c r="C43" s="8">
        <v>0.3193401162986781</v>
      </c>
      <c r="D43" s="2"/>
      <c r="E43" s="5">
        <v>50053.87</v>
      </c>
      <c r="F43" s="8">
        <v>-0.015747994336023426</v>
      </c>
      <c r="G43" s="2"/>
      <c r="H43" s="5">
        <v>57331.09</v>
      </c>
      <c r="I43" s="8">
        <v>0.1453877592282074</v>
      </c>
      <c r="J43" s="2"/>
      <c r="K43" s="5">
        <v>60785.57</v>
      </c>
      <c r="L43" s="8">
        <v>0.0602549157882748</v>
      </c>
      <c r="M43" s="2"/>
      <c r="N43" s="5">
        <v>69880.84</v>
      </c>
      <c r="O43" s="8">
        <v>0.14962876880154283</v>
      </c>
    </row>
    <row r="44" spans="1:15" s="19" customFormat="1" ht="15">
      <c r="A44" s="2" t="s">
        <v>4</v>
      </c>
      <c r="B44" s="5">
        <v>136584.69</v>
      </c>
      <c r="C44" s="8">
        <v>0.04461351506649144</v>
      </c>
      <c r="D44" s="2"/>
      <c r="E44" s="5">
        <v>135850.25</v>
      </c>
      <c r="F44" s="8">
        <v>-0.005377176607422123</v>
      </c>
      <c r="G44" s="2"/>
      <c r="H44" s="5">
        <v>144552.87</v>
      </c>
      <c r="I44" s="8">
        <v>0.06406039002504593</v>
      </c>
      <c r="J44" s="2"/>
      <c r="K44" s="5">
        <v>167257.18</v>
      </c>
      <c r="L44" s="8">
        <v>0.15706578499617474</v>
      </c>
      <c r="M44" s="2"/>
      <c r="N44" s="5">
        <v>167696.78</v>
      </c>
      <c r="O44" s="8">
        <v>0.002628287766181433</v>
      </c>
    </row>
    <row r="45" spans="1:15" s="19" customFormat="1" ht="15">
      <c r="A45" s="2" t="s">
        <v>5</v>
      </c>
      <c r="B45" s="5">
        <v>33986.5</v>
      </c>
      <c r="C45" s="8">
        <v>0.018490854065107983</v>
      </c>
      <c r="D45" s="2"/>
      <c r="E45" s="5">
        <v>35141.86</v>
      </c>
      <c r="F45" s="8">
        <v>0.033994674355994306</v>
      </c>
      <c r="G45" s="2"/>
      <c r="H45" s="5">
        <v>40885.28</v>
      </c>
      <c r="I45" s="8">
        <v>0.1634352877167002</v>
      </c>
      <c r="J45" s="2"/>
      <c r="K45" s="5">
        <v>40600.19</v>
      </c>
      <c r="L45" s="8">
        <v>-0.006972925219051857</v>
      </c>
      <c r="M45" s="2"/>
      <c r="N45" s="5">
        <v>39930.04</v>
      </c>
      <c r="O45" s="8">
        <v>-0.01650608039026422</v>
      </c>
    </row>
    <row r="46" spans="1:15" s="19" customFormat="1" ht="15">
      <c r="A46" s="13" t="s">
        <v>6</v>
      </c>
      <c r="B46" s="14">
        <v>269729.64</v>
      </c>
      <c r="C46" s="49">
        <v>0.1269373609500831</v>
      </c>
      <c r="D46" s="16"/>
      <c r="E46" s="14">
        <v>267105.84</v>
      </c>
      <c r="F46" s="49">
        <v>-0.009727518266068156</v>
      </c>
      <c r="G46" s="16"/>
      <c r="H46" s="14">
        <v>293155.12</v>
      </c>
      <c r="I46" s="49">
        <v>0.09752418741574488</v>
      </c>
      <c r="J46" s="16"/>
      <c r="K46" s="14">
        <v>323358.69</v>
      </c>
      <c r="L46" s="49">
        <v>0.10302931089861234</v>
      </c>
      <c r="M46" s="16"/>
      <c r="N46" s="14">
        <v>320102.66</v>
      </c>
      <c r="O46" s="48">
        <v>-0.010069406206463875</v>
      </c>
    </row>
    <row r="47" spans="1:15" s="19" customFormat="1" ht="15">
      <c r="A47" s="2"/>
      <c r="B47" s="2"/>
      <c r="C47" s="2"/>
      <c r="D47" s="2"/>
      <c r="E47" s="2"/>
      <c r="F47" s="2"/>
      <c r="G47" s="2"/>
      <c r="H47" s="2"/>
      <c r="I47" s="2"/>
      <c r="J47" s="2"/>
      <c r="K47" s="2"/>
      <c r="L47" s="2"/>
      <c r="M47" s="2"/>
      <c r="N47" s="2"/>
      <c r="O47" s="2"/>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5">
        <v>47745.5</v>
      </c>
      <c r="C49" s="56">
        <v>0.12091794811597606</v>
      </c>
      <c r="D49" s="57"/>
      <c r="E49" s="55">
        <v>50649.77</v>
      </c>
      <c r="F49" s="56">
        <v>0.060828140871914564</v>
      </c>
      <c r="G49" s="57"/>
      <c r="H49" s="55">
        <v>71265.01</v>
      </c>
      <c r="I49" s="56">
        <v>0.4070154711462658</v>
      </c>
      <c r="J49" s="57"/>
      <c r="K49" s="55">
        <f>'[1]Sheet1'!$B$119</f>
        <v>63325.93</v>
      </c>
      <c r="L49" s="58">
        <f>IF(AND(K49=0),"(+0%)",(K49-H49)/H49)</f>
        <v>-0.1114022154771324</v>
      </c>
      <c r="M49" s="59"/>
      <c r="N49" s="55">
        <f>'[1]Sheet1'!$H$119</f>
        <v>115305.94</v>
      </c>
      <c r="O49" s="56">
        <f>IF(AND(N49=0),"(+0%)",(N49-K49)/K49)</f>
        <v>0.8208329510518045</v>
      </c>
    </row>
    <row r="50" spans="1:15" s="19" customFormat="1" ht="15">
      <c r="A50" s="26" t="s">
        <v>3</v>
      </c>
      <c r="B50" s="55">
        <v>66759.77</v>
      </c>
      <c r="C50" s="56">
        <v>-0.04466274303514372</v>
      </c>
      <c r="D50" s="57"/>
      <c r="E50" s="55">
        <v>76672.25</v>
      </c>
      <c r="F50" s="56">
        <v>0.1484798404787793</v>
      </c>
      <c r="G50" s="57"/>
      <c r="H50" s="55">
        <v>83417.42</v>
      </c>
      <c r="I50" s="56">
        <v>0.08797407145349195</v>
      </c>
      <c r="J50" s="57"/>
      <c r="K50" s="55">
        <f>'[1]Sheet1'!$C$119</f>
        <v>61694.63</v>
      </c>
      <c r="L50" s="58">
        <f>IF(AND(K50=0),"(+0%)",(K50-H50)/H50)</f>
        <v>-0.2604107151719629</v>
      </c>
      <c r="M50" s="59"/>
      <c r="N50" s="55">
        <f>'[1]Sheet1'!$I$119</f>
        <v>149926.13</v>
      </c>
      <c r="O50" s="56">
        <f>IF(AND(N50=0),"(+0%)",(N50-K50)/K50)</f>
        <v>1.4301325739371482</v>
      </c>
    </row>
    <row r="51" spans="1:15" s="19" customFormat="1" ht="15">
      <c r="A51" s="26" t="s">
        <v>4</v>
      </c>
      <c r="B51" s="55">
        <v>159874.85</v>
      </c>
      <c r="C51" s="56">
        <v>-0.04664329273346807</v>
      </c>
      <c r="D51" s="57"/>
      <c r="E51" s="55">
        <v>183252.21</v>
      </c>
      <c r="F51" s="56">
        <v>0.14622287370402529</v>
      </c>
      <c r="G51" s="57"/>
      <c r="H51" s="55">
        <v>180958.38</v>
      </c>
      <c r="I51" s="56">
        <v>-0.01251733880862876</v>
      </c>
      <c r="J51" s="57"/>
      <c r="K51" s="55">
        <f>'[1]Sheet1'!$D$119</f>
        <v>199742.92</v>
      </c>
      <c r="L51" s="58">
        <f>IF(AND(K51=0),"(+0%)",(K51-H51)/H51)</f>
        <v>0.10380585856261539</v>
      </c>
      <c r="M51" s="59"/>
      <c r="N51" s="55">
        <f>'[1]Sheet1'!$J$119</f>
        <v>249075.27</v>
      </c>
      <c r="O51" s="56">
        <f>IF(AND(N51=0),"(+0%)",(N51-K51)/K51)</f>
        <v>0.24697921708564174</v>
      </c>
    </row>
    <row r="52" spans="1:15" s="19" customFormat="1" ht="15">
      <c r="A52" s="26" t="s">
        <v>5</v>
      </c>
      <c r="B52" s="55">
        <v>38552.79</v>
      </c>
      <c r="C52" s="56">
        <v>-0.03449157576601476</v>
      </c>
      <c r="D52" s="57"/>
      <c r="E52" s="55">
        <v>54332.82</v>
      </c>
      <c r="F52" s="56">
        <v>0.40930967642030575</v>
      </c>
      <c r="G52" s="57"/>
      <c r="H52" s="55">
        <v>55097.5</v>
      </c>
      <c r="I52" s="56">
        <v>0.014073997999735709</v>
      </c>
      <c r="J52" s="57"/>
      <c r="K52" s="55">
        <f>'[1]Sheet1'!$E$119</f>
        <v>68171.4</v>
      </c>
      <c r="L52" s="58">
        <f>IF(AND(K52=0),"(+0%)",(K52-H52)/H52)</f>
        <v>0.2372866282499205</v>
      </c>
      <c r="M52" s="59"/>
      <c r="N52" s="55">
        <f>'[1]Sheet1'!$K$119</f>
        <v>99251.82</v>
      </c>
      <c r="O52" s="56">
        <f>IF(AND(N52=0),"(+0%)",(N52-K52)/K52)</f>
        <v>0.4559158239378979</v>
      </c>
    </row>
    <row r="53" spans="1:15" s="19" customFormat="1" ht="15">
      <c r="A53" s="53" t="s">
        <v>6</v>
      </c>
      <c r="B53" s="60">
        <v>312932.91</v>
      </c>
      <c r="C53" s="61">
        <v>-0.022398283100802725</v>
      </c>
      <c r="D53" s="62"/>
      <c r="E53" s="60">
        <v>364907.05</v>
      </c>
      <c r="F53" s="61">
        <v>0.16608716545664698</v>
      </c>
      <c r="G53" s="62"/>
      <c r="H53" s="60">
        <v>390738.31</v>
      </c>
      <c r="I53" s="61">
        <v>0.0707886021933531</v>
      </c>
      <c r="J53" s="62"/>
      <c r="K53" s="63">
        <f>SUM(K49:K52)</f>
        <v>392934.88</v>
      </c>
      <c r="L53" s="64">
        <f>IF((K53=0),"(+0%)",IF((K50=0),((K49-H49)/H49),IF((K51=0),((K49+K50)-(H49+H50))/(H49+H50),IF((K52=0),((K49+K50+K51)-(H49+H50+H51))/(H49+H50+H51),(K53-H53)/H53))))</f>
        <v>0.005621588525578685</v>
      </c>
      <c r="M53" s="65"/>
      <c r="N53" s="60">
        <f>SUM(N49:N52)</f>
        <v>613559.1599999999</v>
      </c>
      <c r="O53" s="66">
        <f>IF((N53=0),"(+0%)",IF((N50=0),((N49-K49)/K49),IF((N51=0),((N49+N50)-(K49+K50))/(K49+K50),IF((N52=0),((N49+N50+N51)-(K49+K50+K51))/(K49+K50+K51),(N53-K53)/K53))))</f>
        <v>0.5614779731440485</v>
      </c>
    </row>
    <row r="54" spans="1:15" s="19" customFormat="1" ht="15">
      <c r="A54" s="2"/>
      <c r="B54" s="2"/>
      <c r="C54" s="2"/>
      <c r="D54" s="2"/>
      <c r="E54" s="2"/>
      <c r="F54" s="2"/>
      <c r="G54" s="2"/>
      <c r="H54" s="2"/>
      <c r="I54" s="2"/>
      <c r="J54" s="2"/>
      <c r="K54" s="2"/>
      <c r="L54" s="2"/>
      <c r="M54" s="2"/>
      <c r="N54" s="2"/>
      <c r="O54" s="2"/>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'[1]Sheet1'!$N$119</f>
        <v>129626.04</v>
      </c>
      <c r="C56" s="56">
        <f>IF(AND(B56=0),"(+0%)",(B56-N49)/N49)</f>
        <v>0.12419221420856541</v>
      </c>
      <c r="D56" s="57"/>
      <c r="E56" s="52">
        <f>'[2]Sheet1'!$B$121</f>
        <v>106754.14</v>
      </c>
      <c r="F56" s="56">
        <f>IF(AND(E56=0),"(+0%)",(E56-B56)/B56)</f>
        <v>-0.17644525744981482</v>
      </c>
      <c r="G56" s="57"/>
      <c r="H56" s="52">
        <f>'[2]Sheet1'!$H$121</f>
        <v>0</v>
      </c>
      <c r="I56" s="56" t="str">
        <f>IF(AND(H56=0),"(+0%)",(H56-E56)/E56)</f>
        <v>(+0%)</v>
      </c>
      <c r="J56" s="57"/>
      <c r="K56" s="52">
        <f>'[2]Sheet1'!$N$121</f>
        <v>0</v>
      </c>
      <c r="L56" s="58" t="str">
        <f>IF(AND(K56=0),"(+0%)",(K56-H56)/H56)</f>
        <v>(+0%)</v>
      </c>
      <c r="M56" s="59"/>
      <c r="N56" s="55">
        <v>0</v>
      </c>
      <c r="O56" s="56" t="str">
        <f>IF(AND(N56=0),"(+0%)",(N56-K56)/K56)</f>
        <v>(+0%)</v>
      </c>
    </row>
    <row r="57" spans="1:15" s="19" customFormat="1" ht="15">
      <c r="A57" s="26" t="s">
        <v>3</v>
      </c>
      <c r="B57" s="55">
        <f>'[1]Sheet1'!$O$119</f>
        <v>103957.73</v>
      </c>
      <c r="C57" s="56">
        <f>IF(AND(B57=0),"(+0%)",(B57-N50)/N50)</f>
        <v>-0.3066069937241761</v>
      </c>
      <c r="D57" s="57"/>
      <c r="E57" s="52">
        <f>'[2]Sheet1'!$C$121</f>
        <v>141111.34</v>
      </c>
      <c r="F57" s="56">
        <f>IF(AND(E57=0),"(+0%)",(E57-B57)/B57)</f>
        <v>0.3573915090296797</v>
      </c>
      <c r="G57" s="57"/>
      <c r="H57" s="52">
        <f>'[2]Sheet1'!$I$121</f>
        <v>0</v>
      </c>
      <c r="I57" s="56" t="str">
        <f>IF(AND(H57=0),"(+0%)",(H57-E57)/E57)</f>
        <v>(+0%)</v>
      </c>
      <c r="J57" s="57"/>
      <c r="K57" s="52">
        <f>'[2]Sheet1'!$O$121</f>
        <v>0</v>
      </c>
      <c r="L57" s="58" t="str">
        <f>IF(AND(K57=0),"(+0%)",(K57-H57)/H57)</f>
        <v>(+0%)</v>
      </c>
      <c r="M57" s="59"/>
      <c r="N57" s="55">
        <v>0</v>
      </c>
      <c r="O57" s="56" t="str">
        <f>IF(AND(N57=0),"(+0%)",(N57-K57)/K57)</f>
        <v>(+0%)</v>
      </c>
    </row>
    <row r="58" spans="1:15" ht="15">
      <c r="A58" s="26" t="s">
        <v>4</v>
      </c>
      <c r="B58" s="55">
        <f>'[1]Sheet1'!$P$119</f>
        <v>207271.89</v>
      </c>
      <c r="C58" s="56">
        <f>IF(AND(B58=0),"(+0%)",(B58-N51)/N51)</f>
        <v>-0.16783432574418158</v>
      </c>
      <c r="D58" s="57"/>
      <c r="E58" s="52">
        <f>'[2]Sheet1'!$D$121</f>
        <v>257249.9</v>
      </c>
      <c r="F58" s="56">
        <f>IF(AND(E58=0),"(+0%)",(E58-B58)/B58)</f>
        <v>0.2411229520799949</v>
      </c>
      <c r="G58" s="57"/>
      <c r="H58" s="52">
        <f>'[2]Sheet1'!$J$121</f>
        <v>0</v>
      </c>
      <c r="I58" s="56" t="str">
        <f>IF(AND(H58=0),"(+0%)",(H58-E58)/E58)</f>
        <v>(+0%)</v>
      </c>
      <c r="J58" s="57"/>
      <c r="K58" s="52">
        <f>'[2]Sheet1'!$P$121</f>
        <v>0</v>
      </c>
      <c r="L58" s="58" t="str">
        <f>IF(AND(K58=0),"(+0%)",(K58-H58)/H58)</f>
        <v>(+0%)</v>
      </c>
      <c r="M58" s="59"/>
      <c r="N58" s="55">
        <v>0</v>
      </c>
      <c r="O58" s="56" t="str">
        <f>IF(AND(N58=0),"(+0%)",(N58-K58)/K58)</f>
        <v>(+0%)</v>
      </c>
    </row>
    <row r="59" spans="1:15" ht="15">
      <c r="A59" s="26" t="s">
        <v>5</v>
      </c>
      <c r="B59" s="55">
        <f>'[1]Sheet1'!$Q$119</f>
        <v>87637.02</v>
      </c>
      <c r="C59" s="56">
        <f>IF(AND(B59=0),"(+0%)",(B59-N52)/N52)</f>
        <v>-0.11702354677224057</v>
      </c>
      <c r="D59" s="57"/>
      <c r="E59" s="52">
        <f>'[2]Sheet1'!$E$121</f>
        <v>89536.15</v>
      </c>
      <c r="F59" s="56">
        <f>IF(AND(E59=0),"(+0%)",(E59-B59)/B59)</f>
        <v>0.021670408236153967</v>
      </c>
      <c r="G59" s="57"/>
      <c r="H59" s="52">
        <f>'[2]Sheet1'!$K$121</f>
        <v>0</v>
      </c>
      <c r="I59" s="56" t="str">
        <f>IF(AND(H59=0),"(+0%)",(H59-E59)/E59)</f>
        <v>(+0%)</v>
      </c>
      <c r="J59" s="57"/>
      <c r="K59" s="52">
        <f>'[2]Sheet1'!$Q$121</f>
        <v>0</v>
      </c>
      <c r="L59" s="58" t="str">
        <f>IF(AND(K59=0),"(+0%)",(K59-H59)/H59)</f>
        <v>(+0%)</v>
      </c>
      <c r="M59" s="59"/>
      <c r="N59" s="55">
        <v>0</v>
      </c>
      <c r="O59" s="56" t="str">
        <f>IF(AND(N59=0),"(+0%)",(N59-K59)/K59)</f>
        <v>(+0%)</v>
      </c>
    </row>
    <row r="60" spans="1:15" ht="15">
      <c r="A60" s="53" t="s">
        <v>6</v>
      </c>
      <c r="B60" s="60">
        <f>SUM(B56:B59)</f>
        <v>528492.68</v>
      </c>
      <c r="C60" s="61">
        <f>IF((B60=0),"(+0%)",IF((B57=0),((B56-N49)/N49),IF((B58=0),((B56+B57)-(N49+N50))/(N49+N50),IF((B59=0),((B56+B57+B58)-(N49+N50+N51))/(N49+N50+N51),(B60-N53)/N53))))</f>
        <v>-0.13864429959777616</v>
      </c>
      <c r="D60" s="62"/>
      <c r="E60" s="60">
        <f>SUM(E56:E59)</f>
        <v>594651.53</v>
      </c>
      <c r="F60" s="61">
        <f>IF((E60=0),"(+0%)",IF((E57=0),((E56-B56)/B56),IF((E58=0),((E56+E57)-(B56+B57))/(B56+B57),IF((E59=0),((E56+E57+E58)-(B56+B57+B58))/(B56+B57+B58),(E60-B60)/B60))))</f>
        <v>0.12518404228418067</v>
      </c>
      <c r="G60" s="62"/>
      <c r="H60" s="60">
        <f>SUM(H56:H59)</f>
        <v>0</v>
      </c>
      <c r="I60" s="61" t="str">
        <f>IF((H60=0),"(+0%)",IF((H57=0),((H56-E56)/E56),IF((H58=0),((H56+H57)-(E56+E57))/(E56+E57),IF((H59=0),((H56+H57+H58)-(E56+E57+E58))/(E56+E57+E58),(H60-E60)/E60))))</f>
        <v>(+0%)</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2.140625" style="2" customWidth="1"/>
    <col min="2" max="2" width="14.140625" style="2" customWidth="1"/>
    <col min="3" max="3" width="9.28125" style="2" bestFit="1" customWidth="1"/>
    <col min="4" max="4" width="1.57421875" style="2" customWidth="1"/>
    <col min="5" max="5" width="14.140625" style="2" customWidth="1"/>
    <col min="6" max="6" width="11.140625" style="2" bestFit="1" customWidth="1"/>
    <col min="7" max="7" width="1.57421875" style="2" customWidth="1"/>
    <col min="8" max="8" width="15.421875" style="2" customWidth="1"/>
    <col min="9" max="9" width="11.00390625" style="2" customWidth="1"/>
    <col min="10" max="10" width="1.7109375" style="2" customWidth="1"/>
    <col min="11" max="11" width="13.57421875" style="2" customWidth="1"/>
    <col min="12" max="12" width="9.7109375" style="2" customWidth="1"/>
    <col min="13" max="13" width="2.140625" style="2" customWidth="1"/>
    <col min="14" max="14" width="14.8515625" style="2" customWidth="1"/>
    <col min="15" max="15" width="9.8515625" style="2" bestFit="1" customWidth="1"/>
    <col min="16" max="16384" width="9.140625" style="2" customWidth="1"/>
  </cols>
  <sheetData>
    <row r="1" spans="1:15" s="50" customFormat="1" ht="18">
      <c r="A1" s="7" t="s">
        <v>7</v>
      </c>
      <c r="B1" s="7"/>
      <c r="C1" s="7"/>
      <c r="D1" s="7"/>
      <c r="E1" s="7"/>
      <c r="F1" s="7"/>
      <c r="G1" s="7"/>
      <c r="H1" s="7"/>
      <c r="I1" s="7"/>
      <c r="J1" s="7"/>
      <c r="K1" s="7"/>
      <c r="L1" s="7"/>
      <c r="M1" s="7"/>
      <c r="N1" s="7"/>
      <c r="O1" s="7"/>
    </row>
    <row r="2" spans="1:15" s="19" customFormat="1" ht="15">
      <c r="A2" s="1" t="s">
        <v>1</v>
      </c>
      <c r="B2" s="1"/>
      <c r="C2" s="1"/>
      <c r="D2" s="1"/>
      <c r="E2" s="1"/>
      <c r="F2" s="1"/>
      <c r="G2" s="1"/>
      <c r="H2" s="1"/>
      <c r="I2" s="1"/>
      <c r="J2" s="1"/>
      <c r="K2" s="1"/>
      <c r="L2" s="1"/>
      <c r="M2" s="1"/>
      <c r="N2" s="1"/>
      <c r="O2" s="1"/>
    </row>
    <row r="3" spans="1:15" s="19" customFormat="1" ht="15">
      <c r="A3" s="1"/>
      <c r="B3" s="1"/>
      <c r="C3" s="1"/>
      <c r="D3" s="1"/>
      <c r="E3" s="1"/>
      <c r="F3" s="1"/>
      <c r="G3" s="1"/>
      <c r="H3" s="1"/>
      <c r="I3" s="1"/>
      <c r="J3" s="1"/>
      <c r="K3" s="1"/>
      <c r="L3" s="1"/>
      <c r="M3" s="1"/>
      <c r="N3" s="1"/>
      <c r="O3" s="1"/>
    </row>
    <row r="4" spans="1:15" s="19" customFormat="1" ht="48" customHeight="1">
      <c r="A4" s="24" t="s">
        <v>11</v>
      </c>
      <c r="B4" s="3"/>
      <c r="C4" s="4"/>
      <c r="D4" s="4"/>
      <c r="E4" s="4"/>
      <c r="F4" s="4"/>
      <c r="G4" s="4"/>
      <c r="H4" s="1"/>
      <c r="I4" s="1"/>
      <c r="J4" s="1"/>
      <c r="K4" s="1"/>
      <c r="L4" s="1"/>
      <c r="M4" s="1"/>
      <c r="N4" s="1"/>
      <c r="O4" s="1"/>
    </row>
    <row r="5" spans="1:15" s="19" customFormat="1" ht="15" customHeight="1">
      <c r="A5" s="3"/>
      <c r="B5" s="3"/>
      <c r="C5" s="4"/>
      <c r="D5" s="4"/>
      <c r="E5" s="4"/>
      <c r="F5" s="4"/>
      <c r="G5" s="4"/>
      <c r="H5" s="2"/>
      <c r="I5" s="2"/>
      <c r="J5" s="2"/>
      <c r="K5" s="2"/>
      <c r="L5" s="2"/>
      <c r="M5" s="2"/>
      <c r="N5" s="2"/>
      <c r="O5" s="2"/>
    </row>
    <row r="6" spans="1:15" s="20" customFormat="1" ht="15.75">
      <c r="A6" s="9">
        <v>1987</v>
      </c>
      <c r="B6" s="9"/>
      <c r="C6" s="9"/>
      <c r="D6" s="10"/>
      <c r="E6" s="9">
        <v>1988</v>
      </c>
      <c r="F6" s="9"/>
      <c r="G6" s="10"/>
      <c r="H6" s="9">
        <v>1989</v>
      </c>
      <c r="I6" s="9"/>
      <c r="J6" s="10"/>
      <c r="K6" s="9">
        <v>1990</v>
      </c>
      <c r="L6" s="9"/>
      <c r="M6" s="10"/>
      <c r="N6" s="9">
        <v>1991</v>
      </c>
      <c r="O6" s="9"/>
    </row>
    <row r="7" spans="1:15" s="19" customFormat="1" ht="15">
      <c r="A7" s="2" t="s">
        <v>2</v>
      </c>
      <c r="B7" s="5"/>
      <c r="C7" s="6"/>
      <c r="D7" s="2"/>
      <c r="E7" s="5">
        <v>185952.8</v>
      </c>
      <c r="F7" s="6"/>
      <c r="G7" s="2"/>
      <c r="H7" s="5">
        <v>206109.14</v>
      </c>
      <c r="I7" s="6">
        <v>0.10839492602423856</v>
      </c>
      <c r="J7" s="2"/>
      <c r="K7" s="5">
        <v>255025</v>
      </c>
      <c r="L7" s="6">
        <v>0.23732989230851181</v>
      </c>
      <c r="M7" s="2"/>
      <c r="N7" s="5">
        <v>318450.79</v>
      </c>
      <c r="O7" s="6">
        <v>0.24870420547005187</v>
      </c>
    </row>
    <row r="8" spans="1:15" s="19" customFormat="1" ht="15">
      <c r="A8" s="2" t="s">
        <v>3</v>
      </c>
      <c r="B8" s="5"/>
      <c r="C8" s="6"/>
      <c r="D8" s="2"/>
      <c r="E8" s="5">
        <v>143342.65</v>
      </c>
      <c r="F8" s="6"/>
      <c r="G8" s="2"/>
      <c r="H8" s="5">
        <v>163390.68</v>
      </c>
      <c r="I8" s="6">
        <v>0.1398608857866099</v>
      </c>
      <c r="J8" s="2"/>
      <c r="K8" s="5">
        <v>193158.31</v>
      </c>
      <c r="L8" s="6">
        <v>0.18218682975063208</v>
      </c>
      <c r="M8" s="2"/>
      <c r="N8" s="5">
        <v>217956.33</v>
      </c>
      <c r="O8" s="6">
        <v>0.12838184388753449</v>
      </c>
    </row>
    <row r="9" spans="1:15" s="19" customFormat="1" ht="15">
      <c r="A9" s="2" t="s">
        <v>4</v>
      </c>
      <c r="B9" s="5">
        <v>280638.48</v>
      </c>
      <c r="C9" s="6"/>
      <c r="D9" s="2"/>
      <c r="E9" s="5">
        <v>296157.03</v>
      </c>
      <c r="F9" s="6">
        <v>0.05529729921570288</v>
      </c>
      <c r="G9" s="2"/>
      <c r="H9" s="5">
        <v>328570.93</v>
      </c>
      <c r="I9" s="6">
        <v>0.10944835582663684</v>
      </c>
      <c r="J9" s="2"/>
      <c r="K9" s="5">
        <v>397007.25</v>
      </c>
      <c r="L9" s="6">
        <v>0.2082847682234092</v>
      </c>
      <c r="M9" s="2"/>
      <c r="N9" s="5">
        <v>465896.18</v>
      </c>
      <c r="O9" s="6">
        <v>0.17352058432182282</v>
      </c>
    </row>
    <row r="10" spans="1:15" s="19" customFormat="1" ht="15">
      <c r="A10" s="2" t="s">
        <v>5</v>
      </c>
      <c r="B10" s="5">
        <v>96071</v>
      </c>
      <c r="C10" s="6"/>
      <c r="D10" s="2"/>
      <c r="E10" s="5">
        <v>105730.97</v>
      </c>
      <c r="F10" s="6">
        <v>0.10055032215757098</v>
      </c>
      <c r="G10" s="2"/>
      <c r="H10" s="5">
        <v>132266.39</v>
      </c>
      <c r="I10" s="6">
        <v>0.25097112038223063</v>
      </c>
      <c r="J10" s="2"/>
      <c r="K10" s="5">
        <v>136411.35</v>
      </c>
      <c r="L10" s="6">
        <v>0.031337968776497124</v>
      </c>
      <c r="M10" s="2"/>
      <c r="N10" s="5">
        <v>157796.76</v>
      </c>
      <c r="O10" s="6">
        <v>0.15677148565716859</v>
      </c>
    </row>
    <row r="11" spans="1:15" s="19" customFormat="1" ht="15">
      <c r="A11" s="13" t="s">
        <v>6</v>
      </c>
      <c r="B11" s="14">
        <v>376709.48</v>
      </c>
      <c r="C11" s="15"/>
      <c r="D11" s="16"/>
      <c r="E11" s="14">
        <v>731183.45</v>
      </c>
      <c r="F11" s="15">
        <v>0.06683803125952663</v>
      </c>
      <c r="G11" s="16"/>
      <c r="H11" s="14">
        <v>830337.14</v>
      </c>
      <c r="I11" s="15">
        <v>0.13560713115155992</v>
      </c>
      <c r="J11" s="16"/>
      <c r="K11" s="14">
        <v>981601.91</v>
      </c>
      <c r="L11" s="15">
        <v>0.18217271360401874</v>
      </c>
      <c r="M11" s="16"/>
      <c r="N11" s="14">
        <v>1160100.06</v>
      </c>
      <c r="O11" s="18">
        <v>0.18184372726006617</v>
      </c>
    </row>
    <row r="12" spans="1:15" s="19" customFormat="1" ht="15" customHeight="1">
      <c r="A12" s="2"/>
      <c r="B12" s="2"/>
      <c r="C12" s="2"/>
      <c r="D12" s="2"/>
      <c r="E12" s="2"/>
      <c r="F12" s="2"/>
      <c r="G12" s="2"/>
      <c r="H12" s="2"/>
      <c r="I12" s="2"/>
      <c r="J12" s="2"/>
      <c r="K12" s="2"/>
      <c r="L12" s="2"/>
      <c r="M12" s="2"/>
      <c r="N12" s="2"/>
      <c r="O12" s="2"/>
    </row>
    <row r="13" spans="1:15" s="20" customFormat="1" ht="15.75">
      <c r="A13" s="9">
        <v>1992</v>
      </c>
      <c r="B13" s="9"/>
      <c r="C13" s="9"/>
      <c r="D13" s="10"/>
      <c r="E13" s="9">
        <v>1993</v>
      </c>
      <c r="F13" s="9"/>
      <c r="G13" s="10"/>
      <c r="H13" s="9">
        <v>1994</v>
      </c>
      <c r="I13" s="9"/>
      <c r="J13" s="10"/>
      <c r="K13" s="9">
        <v>1995</v>
      </c>
      <c r="L13" s="9"/>
      <c r="M13" s="10"/>
      <c r="N13" s="9">
        <v>1996</v>
      </c>
      <c r="O13" s="9"/>
    </row>
    <row r="14" spans="1:15" s="19" customFormat="1" ht="15">
      <c r="A14" s="2" t="s">
        <v>2</v>
      </c>
      <c r="B14" s="5">
        <v>368203</v>
      </c>
      <c r="C14" s="6">
        <v>0.1562320193961523</v>
      </c>
      <c r="D14" s="2"/>
      <c r="E14" s="5">
        <v>413325.48000000004</v>
      </c>
      <c r="F14" s="6">
        <v>0.12254783366784094</v>
      </c>
      <c r="G14" s="2"/>
      <c r="H14" s="5">
        <v>437668.34</v>
      </c>
      <c r="I14" s="6">
        <v>0.058895135136599816</v>
      </c>
      <c r="J14" s="2"/>
      <c r="K14" s="5">
        <v>467148</v>
      </c>
      <c r="L14" s="6">
        <v>0.06735616288809004</v>
      </c>
      <c r="M14" s="2"/>
      <c r="N14" s="5">
        <v>559216</v>
      </c>
      <c r="O14" s="8">
        <v>0.19708529202736605</v>
      </c>
    </row>
    <row r="15" spans="1:15" s="19" customFormat="1" ht="15">
      <c r="A15" s="2" t="s">
        <v>3</v>
      </c>
      <c r="B15" s="5">
        <v>259452</v>
      </c>
      <c r="C15" s="6">
        <v>0.19038524827427594</v>
      </c>
      <c r="D15" s="2"/>
      <c r="E15" s="5">
        <v>270218.6889</v>
      </c>
      <c r="F15" s="6">
        <v>0.04149780653068779</v>
      </c>
      <c r="G15" s="2"/>
      <c r="H15" s="5">
        <v>297306.45</v>
      </c>
      <c r="I15" s="6">
        <v>0.10024384771559745</v>
      </c>
      <c r="J15" s="2"/>
      <c r="K15" s="5">
        <v>350481.93</v>
      </c>
      <c r="L15" s="6">
        <v>0.17885747181065187</v>
      </c>
      <c r="M15" s="2"/>
      <c r="N15" s="5">
        <v>354370.01</v>
      </c>
      <c r="O15" s="8">
        <v>0.011093524850197031</v>
      </c>
    </row>
    <row r="16" spans="1:15" s="19" customFormat="1" ht="15">
      <c r="A16" s="2" t="s">
        <v>4</v>
      </c>
      <c r="B16" s="5">
        <v>533008.96</v>
      </c>
      <c r="C16" s="6">
        <v>0.1440509342660847</v>
      </c>
      <c r="D16" s="2"/>
      <c r="E16" s="5">
        <v>619605.7947000001</v>
      </c>
      <c r="F16" s="6">
        <v>0.1624678780259156</v>
      </c>
      <c r="G16" s="2"/>
      <c r="H16" s="5">
        <v>671429.14</v>
      </c>
      <c r="I16" s="6">
        <v>0.08363921987703761</v>
      </c>
      <c r="J16" s="2"/>
      <c r="K16" s="5">
        <v>752876.82</v>
      </c>
      <c r="L16" s="6">
        <v>0.1213049525970826</v>
      </c>
      <c r="M16" s="2"/>
      <c r="N16" s="5">
        <v>821605.39</v>
      </c>
      <c r="O16" s="8">
        <v>0.0912879347248333</v>
      </c>
    </row>
    <row r="17" spans="1:15" s="19" customFormat="1" ht="15">
      <c r="A17" s="2" t="s">
        <v>5</v>
      </c>
      <c r="B17" s="5">
        <v>185714.49000000002</v>
      </c>
      <c r="C17" s="6">
        <v>0.17692207368516316</v>
      </c>
      <c r="D17" s="2"/>
      <c r="E17" s="5">
        <v>203172</v>
      </c>
      <c r="F17" s="6">
        <v>0.09400187352101594</v>
      </c>
      <c r="G17" s="2"/>
      <c r="H17" s="5">
        <v>225617.42</v>
      </c>
      <c r="I17" s="6">
        <v>0.11047496702301504</v>
      </c>
      <c r="J17" s="2"/>
      <c r="K17" s="5">
        <v>258777.44</v>
      </c>
      <c r="L17" s="8">
        <v>0.1469745554221832</v>
      </c>
      <c r="M17" s="2"/>
      <c r="N17" s="5">
        <v>242590.61</v>
      </c>
      <c r="O17" s="8">
        <v>-0.06255116365630642</v>
      </c>
    </row>
    <row r="18" spans="1:15" s="19" customFormat="1" ht="15">
      <c r="A18" s="13" t="s">
        <v>6</v>
      </c>
      <c r="B18" s="14">
        <v>1346378.45</v>
      </c>
      <c r="C18" s="15">
        <v>0.16057096833526574</v>
      </c>
      <c r="D18" s="16"/>
      <c r="E18" s="14">
        <v>1506321.9636000001</v>
      </c>
      <c r="F18" s="15">
        <v>0.11879536069520437</v>
      </c>
      <c r="G18" s="16"/>
      <c r="H18" s="14">
        <v>1632021.35</v>
      </c>
      <c r="I18" s="15">
        <v>0.08344788792668703</v>
      </c>
      <c r="J18" s="16"/>
      <c r="K18" s="14">
        <v>1829284.19</v>
      </c>
      <c r="L18" s="21">
        <v>0.12087025699755695</v>
      </c>
      <c r="M18" s="16"/>
      <c r="N18" s="14">
        <v>1977782.0099999998</v>
      </c>
      <c r="O18" s="51">
        <v>0.08117810278565839</v>
      </c>
    </row>
    <row r="19" spans="1:15" s="19" customFormat="1" ht="15" customHeight="1">
      <c r="A19" s="2"/>
      <c r="B19" s="2"/>
      <c r="C19" s="2"/>
      <c r="D19" s="2"/>
      <c r="E19" s="2"/>
      <c r="F19" s="2"/>
      <c r="G19" s="2"/>
      <c r="H19" s="2"/>
      <c r="I19" s="2"/>
      <c r="J19" s="2"/>
      <c r="K19" s="2"/>
      <c r="L19" s="2"/>
      <c r="M19" s="2"/>
      <c r="N19" s="2"/>
      <c r="O19" s="2"/>
    </row>
    <row r="20" spans="1:15" s="20" customFormat="1" ht="15.75">
      <c r="A20" s="9">
        <v>1997</v>
      </c>
      <c r="B20" s="9"/>
      <c r="C20" s="9"/>
      <c r="D20" s="10"/>
      <c r="E20" s="9">
        <v>1998</v>
      </c>
      <c r="F20" s="9"/>
      <c r="G20" s="10"/>
      <c r="H20" s="9">
        <v>1999</v>
      </c>
      <c r="I20" s="9"/>
      <c r="J20" s="10"/>
      <c r="K20" s="9">
        <v>2000</v>
      </c>
      <c r="L20" s="9"/>
      <c r="M20" s="10"/>
      <c r="N20" s="9">
        <v>2001</v>
      </c>
      <c r="O20" s="9"/>
    </row>
    <row r="21" spans="1:15" s="19" customFormat="1" ht="15">
      <c r="A21" s="2" t="s">
        <v>2</v>
      </c>
      <c r="B21" s="5">
        <v>599353.45</v>
      </c>
      <c r="C21" s="8">
        <v>0.07177450216016701</v>
      </c>
      <c r="D21" s="2"/>
      <c r="E21" s="5">
        <v>583561</v>
      </c>
      <c r="F21" s="8">
        <v>-0.026349143397772976</v>
      </c>
      <c r="G21" s="2"/>
      <c r="H21" s="5">
        <v>641950.47</v>
      </c>
      <c r="I21" s="8">
        <v>0.10005718339642294</v>
      </c>
      <c r="J21" s="2"/>
      <c r="K21" s="5">
        <v>739454.01</v>
      </c>
      <c r="L21" s="8">
        <v>0.15188639086127634</v>
      </c>
      <c r="M21" s="2"/>
      <c r="N21" s="5">
        <v>802200.8</v>
      </c>
      <c r="O21" s="8">
        <v>0.0848555679615559</v>
      </c>
    </row>
    <row r="22" spans="1:15" s="19" customFormat="1" ht="15">
      <c r="A22" s="2" t="s">
        <v>3</v>
      </c>
      <c r="B22" s="5">
        <v>367592.77</v>
      </c>
      <c r="C22" s="8">
        <v>0.037313428413425866</v>
      </c>
      <c r="D22" s="2"/>
      <c r="E22" s="5">
        <v>405100</v>
      </c>
      <c r="F22" s="8">
        <v>0.10203473262001311</v>
      </c>
      <c r="G22" s="2"/>
      <c r="H22" s="5">
        <v>447436.31</v>
      </c>
      <c r="I22" s="8">
        <v>0.10450829424833374</v>
      </c>
      <c r="J22" s="2"/>
      <c r="K22" s="5">
        <v>466120.99</v>
      </c>
      <c r="L22" s="8">
        <v>0.041759418228708337</v>
      </c>
      <c r="M22" s="2"/>
      <c r="N22" s="5">
        <v>454962.62</v>
      </c>
      <c r="O22" s="8">
        <v>-0.02393878464902427</v>
      </c>
    </row>
    <row r="23" spans="1:15" s="19" customFormat="1" ht="15">
      <c r="A23" s="2" t="s">
        <v>4</v>
      </c>
      <c r="B23" s="5">
        <v>882539.28</v>
      </c>
      <c r="C23" s="8">
        <v>0.07416442338578136</v>
      </c>
      <c r="D23" s="2"/>
      <c r="E23" s="5">
        <v>928302</v>
      </c>
      <c r="F23" s="8">
        <v>0.05185346537776763</v>
      </c>
      <c r="G23" s="2"/>
      <c r="H23" s="5">
        <v>1019866.5</v>
      </c>
      <c r="I23" s="8">
        <v>0.09863654284920209</v>
      </c>
      <c r="J23" s="2"/>
      <c r="K23" s="5">
        <v>980798.77</v>
      </c>
      <c r="L23" s="8">
        <v>-0.03830670975073697</v>
      </c>
      <c r="M23" s="2"/>
      <c r="N23" s="5">
        <v>997274.08</v>
      </c>
      <c r="O23" s="8">
        <v>0.016797849369244153</v>
      </c>
    </row>
    <row r="24" spans="1:15" s="19" customFormat="1" ht="15">
      <c r="A24" s="2" t="s">
        <v>5</v>
      </c>
      <c r="B24" s="5">
        <v>261416.5</v>
      </c>
      <c r="C24" s="8">
        <v>0.07760353955991955</v>
      </c>
      <c r="D24" s="2"/>
      <c r="E24" s="5">
        <v>287268</v>
      </c>
      <c r="F24" s="8">
        <v>0.09889008536186507</v>
      </c>
      <c r="G24" s="2"/>
      <c r="H24" s="5">
        <v>291317</v>
      </c>
      <c r="I24" s="8">
        <v>0.014094852193770277</v>
      </c>
      <c r="J24" s="2"/>
      <c r="K24" s="5">
        <v>321639.97</v>
      </c>
      <c r="L24" s="8">
        <v>0.10408925672034235</v>
      </c>
      <c r="M24" s="2"/>
      <c r="N24" s="5">
        <v>335307.58</v>
      </c>
      <c r="O24" s="8">
        <v>0.042493506015437214</v>
      </c>
    </row>
    <row r="25" spans="1:15" s="19" customFormat="1" ht="15">
      <c r="A25" s="13" t="s">
        <v>6</v>
      </c>
      <c r="B25" s="14">
        <v>2110902</v>
      </c>
      <c r="C25" s="41">
        <v>0.06730771608140992</v>
      </c>
      <c r="D25" s="16"/>
      <c r="E25" s="14">
        <v>2204231</v>
      </c>
      <c r="F25" s="41">
        <v>0.04421285308365808</v>
      </c>
      <c r="G25" s="16"/>
      <c r="H25" s="14">
        <v>2400570.2800000003</v>
      </c>
      <c r="I25" s="41">
        <v>0.08907382211755495</v>
      </c>
      <c r="J25" s="16"/>
      <c r="K25" s="14">
        <v>2508013.74</v>
      </c>
      <c r="L25" s="41">
        <v>0.04475747321174032</v>
      </c>
      <c r="M25" s="16"/>
      <c r="N25" s="14">
        <v>2589745.08</v>
      </c>
      <c r="O25" s="51">
        <v>0.032588075055760994</v>
      </c>
    </row>
    <row r="26" spans="1:15" s="19" customFormat="1" ht="15">
      <c r="A26" s="2"/>
      <c r="B26" s="2"/>
      <c r="C26" s="2"/>
      <c r="D26" s="2"/>
      <c r="E26" s="2"/>
      <c r="F26" s="2"/>
      <c r="G26" s="2"/>
      <c r="H26" s="2"/>
      <c r="I26" s="2"/>
      <c r="J26" s="2"/>
      <c r="K26" s="2"/>
      <c r="L26" s="2"/>
      <c r="M26" s="2"/>
      <c r="N26" s="2"/>
      <c r="O26" s="2"/>
    </row>
    <row r="27" spans="1:15" s="20" customFormat="1" ht="15.75">
      <c r="A27" s="9">
        <v>2002</v>
      </c>
      <c r="B27" s="9"/>
      <c r="C27" s="9"/>
      <c r="D27" s="10"/>
      <c r="E27" s="9">
        <v>2003</v>
      </c>
      <c r="F27" s="9"/>
      <c r="G27" s="10"/>
      <c r="H27" s="9">
        <v>2004</v>
      </c>
      <c r="I27" s="9"/>
      <c r="J27" s="10"/>
      <c r="K27" s="9">
        <v>2005</v>
      </c>
      <c r="L27" s="9"/>
      <c r="M27" s="10"/>
      <c r="N27" s="9">
        <v>2006</v>
      </c>
      <c r="O27" s="9"/>
    </row>
    <row r="28" spans="1:15" s="19" customFormat="1" ht="15">
      <c r="A28" s="2" t="s">
        <v>2</v>
      </c>
      <c r="B28" s="5">
        <v>847351.55</v>
      </c>
      <c r="C28" s="8">
        <v>0.05628360131278851</v>
      </c>
      <c r="D28" s="2"/>
      <c r="E28" s="5">
        <v>811892.11</v>
      </c>
      <c r="F28" s="8">
        <v>-0.04184737727806134</v>
      </c>
      <c r="G28" s="2"/>
      <c r="H28" s="5">
        <v>803755.4199999999</v>
      </c>
      <c r="I28" s="8">
        <v>-0.010021885789726495</v>
      </c>
      <c r="J28" s="2"/>
      <c r="K28" s="5">
        <v>873494.6399999999</v>
      </c>
      <c r="L28" s="8">
        <v>0.08676671816409023</v>
      </c>
      <c r="M28" s="2"/>
      <c r="N28" s="5">
        <v>961349.75</v>
      </c>
      <c r="O28" s="8">
        <v>0.10057887704954906</v>
      </c>
    </row>
    <row r="29" spans="1:15" s="19" customFormat="1" ht="15">
      <c r="A29" s="2" t="s">
        <v>3</v>
      </c>
      <c r="B29" s="5">
        <v>513733.34</v>
      </c>
      <c r="C29" s="8">
        <v>0.1291770299722646</v>
      </c>
      <c r="D29" s="2"/>
      <c r="E29" s="5">
        <v>495320.48</v>
      </c>
      <c r="F29" s="8">
        <v>-0.03584127905734139</v>
      </c>
      <c r="G29" s="2"/>
      <c r="H29" s="5">
        <v>581280.96</v>
      </c>
      <c r="I29" s="8">
        <v>0.17354517624629612</v>
      </c>
      <c r="J29" s="2"/>
      <c r="K29" s="5">
        <v>655403.32</v>
      </c>
      <c r="L29" s="8">
        <v>0.1275155477309974</v>
      </c>
      <c r="M29" s="2"/>
      <c r="N29" s="5">
        <v>683979.85</v>
      </c>
      <c r="O29" s="8">
        <v>0.043601442238650895</v>
      </c>
    </row>
    <row r="30" spans="1:15" s="19" customFormat="1" ht="15">
      <c r="A30" s="2" t="s">
        <v>4</v>
      </c>
      <c r="B30" s="5">
        <v>1079046.29</v>
      </c>
      <c r="C30" s="8">
        <v>0.08199572378337566</v>
      </c>
      <c r="D30" s="2"/>
      <c r="E30" s="5">
        <v>1164409.75</v>
      </c>
      <c r="F30" s="8">
        <v>0.07911010008662368</v>
      </c>
      <c r="G30" s="2"/>
      <c r="H30" s="5">
        <v>1195376.1300000001</v>
      </c>
      <c r="I30" s="8">
        <v>0.026594057633062693</v>
      </c>
      <c r="J30" s="2"/>
      <c r="K30" s="5">
        <v>1388238.96</v>
      </c>
      <c r="L30" s="8">
        <v>0.1613407070459068</v>
      </c>
      <c r="M30" s="2"/>
      <c r="N30" s="5">
        <v>1510939.96</v>
      </c>
      <c r="O30" s="8">
        <v>0.08838608016014765</v>
      </c>
    </row>
    <row r="31" spans="1:15" s="19" customFormat="1" ht="15">
      <c r="A31" s="2" t="s">
        <v>5</v>
      </c>
      <c r="B31" s="5">
        <v>339811.62</v>
      </c>
      <c r="C31" s="8">
        <v>0.013432562425221579</v>
      </c>
      <c r="D31" s="2"/>
      <c r="E31" s="5">
        <v>382766.44</v>
      </c>
      <c r="F31" s="8">
        <v>0.1264077432078397</v>
      </c>
      <c r="G31" s="2"/>
      <c r="H31" s="5">
        <v>399279.13</v>
      </c>
      <c r="I31" s="8">
        <v>0.043140380854706076</v>
      </c>
      <c r="J31" s="2"/>
      <c r="K31" s="5">
        <v>484276.31</v>
      </c>
      <c r="L31" s="8">
        <v>0.2128765908701514</v>
      </c>
      <c r="M31" s="2"/>
      <c r="N31" s="5">
        <v>537327.78</v>
      </c>
      <c r="O31" s="8">
        <v>0.10954793555769851</v>
      </c>
    </row>
    <row r="32" spans="1:15" s="19" customFormat="1" ht="15">
      <c r="A32" s="13" t="s">
        <v>6</v>
      </c>
      <c r="B32" s="14">
        <v>2779942.8000000003</v>
      </c>
      <c r="C32" s="41">
        <v>0.07344264169815518</v>
      </c>
      <c r="D32" s="16"/>
      <c r="E32" s="14">
        <v>2854388.78</v>
      </c>
      <c r="F32" s="41">
        <v>0.026779680502778513</v>
      </c>
      <c r="G32" s="16"/>
      <c r="H32" s="14">
        <v>2979691.6399999997</v>
      </c>
      <c r="I32" s="41">
        <v>0.04389831577182695</v>
      </c>
      <c r="J32" s="16"/>
      <c r="K32" s="14">
        <v>3401413.23</v>
      </c>
      <c r="L32" s="41">
        <v>0.14153195731354282</v>
      </c>
      <c r="M32" s="16"/>
      <c r="N32" s="14">
        <v>3693597.34</v>
      </c>
      <c r="O32" s="51">
        <v>0.08590079776928482</v>
      </c>
    </row>
    <row r="33" spans="1:15" s="19" customFormat="1" ht="15">
      <c r="A33" s="2"/>
      <c r="B33" s="2"/>
      <c r="C33" s="2"/>
      <c r="D33" s="2"/>
      <c r="E33" s="2"/>
      <c r="F33" s="2"/>
      <c r="G33" s="2"/>
      <c r="H33" s="2"/>
      <c r="I33" s="2"/>
      <c r="J33" s="2"/>
      <c r="K33" s="2"/>
      <c r="L33" s="2"/>
      <c r="M33" s="2"/>
      <c r="N33" s="2"/>
      <c r="O33" s="2"/>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1042319.5700000001</v>
      </c>
      <c r="C35" s="40">
        <v>0.08422514282653121</v>
      </c>
      <c r="D35" s="26"/>
      <c r="E35" s="5">
        <v>1112757.63</v>
      </c>
      <c r="F35" s="40">
        <v>0.06757818046148728</v>
      </c>
      <c r="G35" s="26"/>
      <c r="H35" s="5">
        <v>851361.1299999999</v>
      </c>
      <c r="I35" s="40">
        <v>-0.23490874648057908</v>
      </c>
      <c r="J35" s="26"/>
      <c r="K35" s="29">
        <v>779249.1799999999</v>
      </c>
      <c r="L35" s="40">
        <v>-0.0847019525075099</v>
      </c>
      <c r="M35" s="2"/>
      <c r="N35" s="5">
        <v>934257.1900000001</v>
      </c>
      <c r="O35" s="40">
        <v>0.1989196960078933</v>
      </c>
    </row>
    <row r="36" spans="1:15" s="19" customFormat="1" ht="15">
      <c r="A36" s="26" t="s">
        <v>3</v>
      </c>
      <c r="B36" s="29">
        <v>837365.37</v>
      </c>
      <c r="C36" s="40">
        <v>0.22425444258335978</v>
      </c>
      <c r="D36" s="26"/>
      <c r="E36" s="5">
        <v>842050.2999999999</v>
      </c>
      <c r="F36" s="40">
        <v>0.005594845652621071</v>
      </c>
      <c r="G36" s="26"/>
      <c r="H36" s="5">
        <v>753022.45</v>
      </c>
      <c r="I36" s="40">
        <v>-0.10572747257497561</v>
      </c>
      <c r="J36" s="26"/>
      <c r="K36" s="29">
        <v>862971.73</v>
      </c>
      <c r="L36" s="40">
        <v>0.1460106269076042</v>
      </c>
      <c r="M36" s="2"/>
      <c r="N36" s="5">
        <v>931884.57</v>
      </c>
      <c r="O36" s="40">
        <v>0.07985526941884871</v>
      </c>
    </row>
    <row r="37" spans="1:15" s="19" customFormat="1" ht="15">
      <c r="A37" s="26" t="s">
        <v>4</v>
      </c>
      <c r="B37" s="29">
        <v>1710060.3699999999</v>
      </c>
      <c r="C37" s="40">
        <v>0.13178578584949194</v>
      </c>
      <c r="D37" s="26"/>
      <c r="E37" s="5">
        <v>1682173.84</v>
      </c>
      <c r="F37" s="40">
        <v>-0.016307336564965715</v>
      </c>
      <c r="G37" s="26"/>
      <c r="H37" s="5">
        <v>1614998.07</v>
      </c>
      <c r="I37" s="40">
        <v>-0.0399339048097431</v>
      </c>
      <c r="J37" s="26"/>
      <c r="K37" s="29">
        <v>1905363.99</v>
      </c>
      <c r="L37" s="40">
        <v>0.17979335418029319</v>
      </c>
      <c r="M37" s="2"/>
      <c r="N37" s="5">
        <v>1972994.53</v>
      </c>
      <c r="O37" s="40">
        <v>0.03549481377571329</v>
      </c>
    </row>
    <row r="38" spans="1:15" s="19" customFormat="1" ht="15">
      <c r="A38" s="26" t="s">
        <v>5</v>
      </c>
      <c r="B38" s="29">
        <v>560183.69</v>
      </c>
      <c r="C38" s="40">
        <v>0.042536252266726124</v>
      </c>
      <c r="D38" s="26"/>
      <c r="E38" s="5">
        <v>463740.37</v>
      </c>
      <c r="F38" s="40">
        <v>-0.17216374150414832</v>
      </c>
      <c r="G38" s="26"/>
      <c r="H38" s="5">
        <v>470253.09</v>
      </c>
      <c r="I38" s="40">
        <v>0.014043892706602253</v>
      </c>
      <c r="J38" s="26"/>
      <c r="K38" s="29">
        <v>531477.13</v>
      </c>
      <c r="L38" s="40">
        <v>0.13019380691363447</v>
      </c>
      <c r="M38" s="2"/>
      <c r="N38" s="5">
        <v>560341.5</v>
      </c>
      <c r="O38" s="40">
        <v>0.05430971225422248</v>
      </c>
    </row>
    <row r="39" spans="1:15" s="19" customFormat="1" ht="15">
      <c r="A39" s="31" t="s">
        <v>6</v>
      </c>
      <c r="B39" s="32">
        <v>4149928.9999999995</v>
      </c>
      <c r="C39" s="41">
        <v>0.12354667225312646</v>
      </c>
      <c r="D39" s="34"/>
      <c r="E39" s="32">
        <v>4100722.1399999997</v>
      </c>
      <c r="F39" s="41">
        <v>-0.011857277558242533</v>
      </c>
      <c r="G39" s="34"/>
      <c r="H39" s="32">
        <v>3689634.7399999998</v>
      </c>
      <c r="I39" s="41">
        <v>-0.10024756273781572</v>
      </c>
      <c r="J39" s="34"/>
      <c r="K39" s="32">
        <v>4079062.03</v>
      </c>
      <c r="L39" s="41">
        <v>0.10554629860190444</v>
      </c>
      <c r="M39" s="34"/>
      <c r="N39" s="32">
        <v>4399477.79</v>
      </c>
      <c r="O39" s="51">
        <v>0.07855133303770824</v>
      </c>
    </row>
    <row r="40" spans="1:15" s="19" customFormat="1" ht="15">
      <c r="A40" s="2"/>
      <c r="B40" s="2"/>
      <c r="C40" s="2"/>
      <c r="D40" s="2"/>
      <c r="E40" s="2"/>
      <c r="F40" s="2"/>
      <c r="G40" s="2"/>
      <c r="H40" s="2"/>
      <c r="I40" s="2"/>
      <c r="J40" s="2"/>
      <c r="K40" s="2"/>
      <c r="L40" s="2"/>
      <c r="M40" s="2"/>
      <c r="N40" s="2"/>
      <c r="O40" s="2"/>
    </row>
    <row r="41" spans="1:15" s="19" customFormat="1" ht="15.75">
      <c r="A41" s="26"/>
      <c r="B41" s="27">
        <v>2012</v>
      </c>
      <c r="C41" s="27"/>
      <c r="D41" s="28"/>
      <c r="E41" s="27">
        <v>2013</v>
      </c>
      <c r="F41" s="27"/>
      <c r="G41" s="28"/>
      <c r="H41" s="27">
        <v>2014</v>
      </c>
      <c r="I41" s="27"/>
      <c r="J41" s="28"/>
      <c r="K41" s="27">
        <v>2015</v>
      </c>
      <c r="L41" s="27"/>
      <c r="M41" s="28"/>
      <c r="N41" s="27">
        <v>2016</v>
      </c>
      <c r="O41" s="27"/>
    </row>
    <row r="42" spans="1:15" s="19" customFormat="1" ht="15">
      <c r="A42" s="2" t="s">
        <v>2</v>
      </c>
      <c r="B42" s="5">
        <v>979594.8300000001</v>
      </c>
      <c r="C42" s="8">
        <v>0.04852800758215199</v>
      </c>
      <c r="D42" s="2"/>
      <c r="E42" s="5">
        <v>1115502.87</v>
      </c>
      <c r="F42" s="8">
        <v>0.1387390335655406</v>
      </c>
      <c r="G42" s="2"/>
      <c r="H42" s="5">
        <v>1250237.57</v>
      </c>
      <c r="I42" s="8">
        <v>0.12078382191880864</v>
      </c>
      <c r="J42" s="2"/>
      <c r="K42" s="5">
        <v>1438040.43</v>
      </c>
      <c r="L42" s="8">
        <v>0.15021373897762474</v>
      </c>
      <c r="M42" s="2"/>
      <c r="N42" s="5">
        <v>1605524.9</v>
      </c>
      <c r="O42" s="8">
        <v>0.11646714967533978</v>
      </c>
    </row>
    <row r="43" spans="1:15" s="19" customFormat="1" ht="15">
      <c r="A43" s="2" t="s">
        <v>3</v>
      </c>
      <c r="B43" s="5">
        <v>1045558.4299999999</v>
      </c>
      <c r="C43" s="8">
        <v>0.1219827687457042</v>
      </c>
      <c r="D43" s="2"/>
      <c r="E43" s="5">
        <v>1187022.2899999998</v>
      </c>
      <c r="F43" s="8">
        <v>0.13529981294302212</v>
      </c>
      <c r="G43" s="2"/>
      <c r="H43" s="5">
        <v>1424204.0299999998</v>
      </c>
      <c r="I43" s="8">
        <v>0.1998123725208227</v>
      </c>
      <c r="J43" s="2"/>
      <c r="K43" s="5">
        <v>1678075.3599999999</v>
      </c>
      <c r="L43" s="8">
        <v>0.17825488810054843</v>
      </c>
      <c r="M43" s="2"/>
      <c r="N43" s="5">
        <v>1900698.7999999998</v>
      </c>
      <c r="O43" s="8">
        <v>0.13266593700535592</v>
      </c>
    </row>
    <row r="44" spans="1:15" s="19" customFormat="1" ht="15">
      <c r="A44" s="2" t="s">
        <v>4</v>
      </c>
      <c r="B44" s="5">
        <v>2214382.2199999997</v>
      </c>
      <c r="C44" s="8">
        <v>0.12234584857161246</v>
      </c>
      <c r="D44" s="2"/>
      <c r="E44" s="5">
        <v>2579548.0300000003</v>
      </c>
      <c r="F44" s="8">
        <v>0.16490640445984098</v>
      </c>
      <c r="G44" s="2"/>
      <c r="H44" s="5">
        <v>2856607.0100000002</v>
      </c>
      <c r="I44" s="8">
        <v>0.10740601716960468</v>
      </c>
      <c r="J44" s="2"/>
      <c r="K44" s="5">
        <v>3216467.58</v>
      </c>
      <c r="L44" s="8">
        <v>0.12597482563763637</v>
      </c>
      <c r="M44" s="2"/>
      <c r="N44" s="5">
        <v>3594278.02</v>
      </c>
      <c r="O44" s="8">
        <v>0.11746129273903638</v>
      </c>
    </row>
    <row r="45" spans="1:15" s="19" customFormat="1" ht="15">
      <c r="A45" s="2" t="s">
        <v>5</v>
      </c>
      <c r="B45" s="5">
        <v>640255.91</v>
      </c>
      <c r="C45" s="8">
        <v>0.14261733246600516</v>
      </c>
      <c r="D45" s="2"/>
      <c r="E45" s="5">
        <v>682642.98</v>
      </c>
      <c r="F45" s="8">
        <v>0.06620332485490052</v>
      </c>
      <c r="G45" s="2"/>
      <c r="H45" s="5">
        <v>844109.28</v>
      </c>
      <c r="I45" s="8">
        <v>0.23653110737328617</v>
      </c>
      <c r="J45" s="2"/>
      <c r="K45" s="5">
        <v>1041618.23</v>
      </c>
      <c r="L45" s="8">
        <v>0.23398504752844318</v>
      </c>
      <c r="M45" s="2"/>
      <c r="N45" s="5">
        <v>1104892.27</v>
      </c>
      <c r="O45" s="8">
        <v>0.060745903035894486</v>
      </c>
    </row>
    <row r="46" spans="1:15" s="19" customFormat="1" ht="15">
      <c r="A46" s="13" t="s">
        <v>6</v>
      </c>
      <c r="B46" s="14">
        <v>4879791.39</v>
      </c>
      <c r="C46" s="41">
        <v>0.10917513917032404</v>
      </c>
      <c r="D46" s="16"/>
      <c r="E46" s="14">
        <v>5564716.17</v>
      </c>
      <c r="F46" s="41">
        <v>0.1403594386029687</v>
      </c>
      <c r="G46" s="16"/>
      <c r="H46" s="14">
        <v>6375157.89</v>
      </c>
      <c r="I46" s="41">
        <v>0.14563936331006075</v>
      </c>
      <c r="J46" s="16"/>
      <c r="K46" s="14">
        <v>7374201.6</v>
      </c>
      <c r="L46" s="41">
        <v>0.15670885760603492</v>
      </c>
      <c r="M46" s="16"/>
      <c r="N46" s="14">
        <v>8205393.99</v>
      </c>
      <c r="O46" s="51">
        <v>0.11271625527568986</v>
      </c>
    </row>
    <row r="47" spans="1:15" s="19" customFormat="1" ht="15">
      <c r="A47" s="2"/>
      <c r="B47" s="2"/>
      <c r="C47" s="2"/>
      <c r="D47" s="2"/>
      <c r="E47" s="2"/>
      <c r="F47" s="2"/>
      <c r="G47" s="2"/>
      <c r="H47" s="2"/>
      <c r="I47" s="2"/>
      <c r="J47" s="2"/>
      <c r="K47" s="2"/>
      <c r="L47" s="2"/>
      <c r="M47" s="2"/>
      <c r="N47" s="2"/>
      <c r="O47" s="2"/>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2">
        <v>1758487.4500000002</v>
      </c>
      <c r="C49" s="56">
        <v>0.09527261146806275</v>
      </c>
      <c r="D49" s="57"/>
      <c r="E49" s="55">
        <v>2091702.2800000003</v>
      </c>
      <c r="F49" s="56">
        <v>0.1894894558388802</v>
      </c>
      <c r="G49" s="57"/>
      <c r="H49" s="55">
        <v>2622412.45</v>
      </c>
      <c r="I49" s="56">
        <v>0.25372165774949573</v>
      </c>
      <c r="J49" s="57"/>
      <c r="K49" s="52">
        <f>'[1]Sheet1'!$B$120</f>
        <v>2581039.21</v>
      </c>
      <c r="L49" s="58">
        <f>IF(AND(K49=0),"(+0%)",(K49-H49)/H49)</f>
        <v>-0.015776785989557143</v>
      </c>
      <c r="M49" s="59"/>
      <c r="N49" s="55">
        <f>'[1]Sheet1'!$H$120</f>
        <v>3221064.28</v>
      </c>
      <c r="O49" s="56">
        <f>IF(AND(N49=0),"(+0%)",(N49-K49)/K49)</f>
        <v>0.2479718508422039</v>
      </c>
    </row>
    <row r="50" spans="1:15" s="19" customFormat="1" ht="15">
      <c r="A50" s="26" t="s">
        <v>3</v>
      </c>
      <c r="B50" s="52">
        <v>2011249.29</v>
      </c>
      <c r="C50" s="56">
        <v>0.058163076653702434</v>
      </c>
      <c r="D50" s="57"/>
      <c r="E50" s="55">
        <v>2241099.2</v>
      </c>
      <c r="F50" s="56">
        <v>0.11428215842900318</v>
      </c>
      <c r="G50" s="57"/>
      <c r="H50" s="55">
        <v>2498643.5300000003</v>
      </c>
      <c r="I50" s="56">
        <v>0.11491875504663071</v>
      </c>
      <c r="J50" s="57"/>
      <c r="K50" s="52">
        <f>'[1]Sheet1'!$C$120</f>
        <v>905934.58</v>
      </c>
      <c r="L50" s="58">
        <f>IF(AND(K50=0),"(+0%)",(K50-H50)/H50)</f>
        <v>-0.6374294415658404</v>
      </c>
      <c r="M50" s="59"/>
      <c r="N50" s="55">
        <f>'[1]Sheet1'!$I$120</f>
        <v>3705375.7299999995</v>
      </c>
      <c r="O50" s="56">
        <f>IF(AND(N50=0),"(+0%)",(N50-K50)/K50)</f>
        <v>3.0901140234651376</v>
      </c>
    </row>
    <row r="51" spans="1:15" s="19" customFormat="1" ht="15">
      <c r="A51" s="26" t="s">
        <v>4</v>
      </c>
      <c r="B51" s="52">
        <v>3822893.9499999997</v>
      </c>
      <c r="C51" s="56">
        <v>0.06360552209035841</v>
      </c>
      <c r="D51" s="57"/>
      <c r="E51" s="55">
        <v>4040128.0900000003</v>
      </c>
      <c r="F51" s="56">
        <v>0.05682452687446394</v>
      </c>
      <c r="G51" s="57"/>
      <c r="H51" s="55">
        <v>4208891.32</v>
      </c>
      <c r="I51" s="56">
        <v>0.041771752340654125</v>
      </c>
      <c r="J51" s="57"/>
      <c r="K51" s="52">
        <f>'[1]Sheet1'!$D$120</f>
        <v>3985133.7</v>
      </c>
      <c r="L51" s="58">
        <f>IF(AND(K51=0),"(+0%)",(K51-H51)/H51)</f>
        <v>-0.0531630785847899</v>
      </c>
      <c r="M51" s="59"/>
      <c r="N51" s="55">
        <f>'[1]Sheet1'!$J$120</f>
        <v>6221423.98</v>
      </c>
      <c r="O51" s="56">
        <f>IF(AND(N51=0),"(+0%)",(N51-K51)/K51)</f>
        <v>0.5611581563750295</v>
      </c>
    </row>
    <row r="52" spans="1:15" s="19" customFormat="1" ht="15">
      <c r="A52" s="26" t="s">
        <v>5</v>
      </c>
      <c r="B52" s="52">
        <v>1181723.45</v>
      </c>
      <c r="C52" s="56">
        <v>0.0695372590487939</v>
      </c>
      <c r="D52" s="57"/>
      <c r="E52" s="55">
        <v>1382213.9</v>
      </c>
      <c r="F52" s="56">
        <v>0.16965936488778313</v>
      </c>
      <c r="G52" s="57"/>
      <c r="H52" s="55">
        <v>1489351.2000000002</v>
      </c>
      <c r="I52" s="56">
        <v>0.07751137504839177</v>
      </c>
      <c r="J52" s="57"/>
      <c r="K52" s="52">
        <f>'[1]Sheet1'!$E$120</f>
        <v>1677554.95</v>
      </c>
      <c r="L52" s="58">
        <f>IF(AND(K52=0),"(+0%)",(K52-H52)/H52)</f>
        <v>0.1263662660626988</v>
      </c>
      <c r="M52" s="59"/>
      <c r="N52" s="55">
        <f>'[1]Sheet1'!$K$120</f>
        <v>2592047.81</v>
      </c>
      <c r="O52" s="56">
        <f>IF(AND(N52=0),"(+0%)",(N52-K52)/K52)</f>
        <v>0.5451343695179702</v>
      </c>
    </row>
    <row r="53" spans="1:15" s="19" customFormat="1" ht="15">
      <c r="A53" s="53" t="s">
        <v>6</v>
      </c>
      <c r="B53" s="54">
        <v>8774354.139999999</v>
      </c>
      <c r="C53" s="61">
        <v>0.06933977219051227</v>
      </c>
      <c r="D53" s="62"/>
      <c r="E53" s="60">
        <v>9755143.47</v>
      </c>
      <c r="F53" s="61">
        <v>0.11177909101352981</v>
      </c>
      <c r="G53" s="62"/>
      <c r="H53" s="60">
        <v>10819298.5</v>
      </c>
      <c r="I53" s="61">
        <v>0.10908655862136687</v>
      </c>
      <c r="J53" s="62"/>
      <c r="K53" s="63">
        <f>SUM(K49:K52)</f>
        <v>9149662.44</v>
      </c>
      <c r="L53" s="64">
        <f>IF((K53=0),"(+0%)",IF((K50=0),((K49-H49)/H49),IF((K51=0),((K49+K50)-(H49+H50))/(H49+H50),IF((K52=0),((K49+K50+K51)-(H49+H50+H51))/(H49+H50+H51),(K53-H53)/H53))))</f>
        <v>-0.15432017704290169</v>
      </c>
      <c r="M53" s="65"/>
      <c r="N53" s="60">
        <f>SUM(N49:N52)</f>
        <v>15739911.8</v>
      </c>
      <c r="O53" s="66">
        <f>IF((N53=0),"(+0%)",IF((N50=0),((N49-K49)/K49),IF((N51=0),((N49+N50)-(K49+K50))/(K49+K50),IF((N52=0),((N49+N50+N51)-(K49+K50+K51))/(K49+K50+K51),(N53-K53)/K53))))</f>
        <v>0.7202724038418189</v>
      </c>
    </row>
    <row r="54" spans="1:15" s="19" customFormat="1" ht="15">
      <c r="A54" s="2"/>
      <c r="B54" s="2"/>
      <c r="C54" s="2"/>
      <c r="D54" s="2"/>
      <c r="E54" s="2"/>
      <c r="F54" s="2"/>
      <c r="G54" s="2"/>
      <c r="H54" s="2"/>
      <c r="I54" s="2"/>
      <c r="J54" s="2"/>
      <c r="K54" s="2"/>
      <c r="L54" s="2"/>
      <c r="M54" s="2"/>
      <c r="N54" s="2"/>
      <c r="O54" s="2"/>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'[1]Sheet1'!$N$120</f>
        <v>5574392.8100000005</v>
      </c>
      <c r="C56" s="56">
        <f>IF(AND(B56=0),"(+0%)",(B56-N49)/N49)</f>
        <v>0.7306058884363528</v>
      </c>
      <c r="D56" s="57"/>
      <c r="E56" s="52">
        <f>'[2]Sheet1'!$B$122</f>
        <v>5637056.88</v>
      </c>
      <c r="F56" s="56">
        <f>IF(AND(E56=0),"(+0%)",(E56-B56)/B56)</f>
        <v>0.011241416264671051</v>
      </c>
      <c r="G56" s="57"/>
      <c r="H56" s="52">
        <f>'[2]Sheet1'!$H$122</f>
        <v>0</v>
      </c>
      <c r="I56" s="56" t="str">
        <f>IF(AND(H56=0),"(+0%)",(H56-E56)/E56)</f>
        <v>(+0%)</v>
      </c>
      <c r="J56" s="57"/>
      <c r="K56" s="52">
        <f>'[2]Sheet1'!$N$122</f>
        <v>0</v>
      </c>
      <c r="L56" s="58" t="str">
        <f>IF(AND(K56=0),"(+0%)",(K56-H56)/H56)</f>
        <v>(+0%)</v>
      </c>
      <c r="M56" s="59"/>
      <c r="N56" s="55">
        <v>0</v>
      </c>
      <c r="O56" s="56" t="str">
        <f>IF(AND(N56=0),"(+0%)",(N56-K56)/K56)</f>
        <v>(+0%)</v>
      </c>
    </row>
    <row r="57" spans="1:15" s="19" customFormat="1" ht="15">
      <c r="A57" s="26" t="s">
        <v>3</v>
      </c>
      <c r="B57" s="55">
        <f>'[1]Sheet1'!$O$120</f>
        <v>3753936.4699999997</v>
      </c>
      <c r="C57" s="56">
        <f>IF(AND(B57=0),"(+0%)",(B57-N50)/N50)</f>
        <v>0.013105483367539687</v>
      </c>
      <c r="D57" s="57"/>
      <c r="E57" s="52">
        <f>'[2]Sheet1'!$C$122</f>
        <v>4234180.43</v>
      </c>
      <c r="F57" s="56">
        <f>IF(AND(E57=0),"(+0%)",(E57-B57)/B57)</f>
        <v>0.12793076383628837</v>
      </c>
      <c r="G57" s="57"/>
      <c r="H57" s="52">
        <f>'[2]Sheet1'!$I$122</f>
        <v>0</v>
      </c>
      <c r="I57" s="56" t="str">
        <f>IF(AND(H57=0),"(+0%)",(H57-E57)/E57)</f>
        <v>(+0%)</v>
      </c>
      <c r="J57" s="57"/>
      <c r="K57" s="52">
        <f>'[2]Sheet1'!$O$122</f>
        <v>0</v>
      </c>
      <c r="L57" s="58" t="str">
        <f>IF(AND(K57=0),"(+0%)",(K57-H57)/H57)</f>
        <v>(+0%)</v>
      </c>
      <c r="M57" s="59"/>
      <c r="N57" s="55">
        <v>0</v>
      </c>
      <c r="O57" s="56" t="str">
        <f>IF(AND(N57=0),"(+0%)",(N57-K57)/K57)</f>
        <v>(+0%)</v>
      </c>
    </row>
    <row r="58" spans="1:15" ht="15">
      <c r="A58" s="26" t="s">
        <v>4</v>
      </c>
      <c r="B58" s="55">
        <f>'[1]Sheet1'!$P$120</f>
        <v>6409535.540000001</v>
      </c>
      <c r="C58" s="56">
        <f>IF(AND(B58=0),"(+0%)",(B58-N51)/N51)</f>
        <v>0.030236093956097894</v>
      </c>
      <c r="D58" s="57"/>
      <c r="E58" s="52">
        <f>'[2]Sheet1'!$D$122</f>
        <v>7200427.5600000005</v>
      </c>
      <c r="F58" s="56">
        <f>IF(AND(E58=0),"(+0%)",(E58-B58)/B58)</f>
        <v>0.12339303137712213</v>
      </c>
      <c r="G58" s="57"/>
      <c r="H58" s="52">
        <f>'[2]Sheet1'!$J$122</f>
        <v>0</v>
      </c>
      <c r="I58" s="56" t="str">
        <f>IF(AND(H58=0),"(+0%)",(H58-E58)/E58)</f>
        <v>(+0%)</v>
      </c>
      <c r="J58" s="57"/>
      <c r="K58" s="52">
        <f>'[2]Sheet1'!$P$122</f>
        <v>0</v>
      </c>
      <c r="L58" s="58" t="str">
        <f>IF(AND(K58=0),"(+0%)",(K58-H58)/H58)</f>
        <v>(+0%)</v>
      </c>
      <c r="M58" s="59"/>
      <c r="N58" s="55">
        <v>0</v>
      </c>
      <c r="O58" s="56" t="str">
        <f>IF(AND(N58=0),"(+0%)",(N58-K58)/K58)</f>
        <v>(+0%)</v>
      </c>
    </row>
    <row r="59" spans="1:15" ht="15">
      <c r="A59" s="26" t="s">
        <v>5</v>
      </c>
      <c r="B59" s="55">
        <f>'[1]Sheet1'!$Q$120</f>
        <v>2890399.25</v>
      </c>
      <c r="C59" s="56">
        <f>IF(AND(B59=0),"(+0%)",(B59-N52)/N52)</f>
        <v>0.1151025991299134</v>
      </c>
      <c r="D59" s="57"/>
      <c r="E59" s="52">
        <f>'[2]Sheet1'!$E$122</f>
        <v>2706366.54</v>
      </c>
      <c r="F59" s="56">
        <f>IF(AND(E59=0),"(+0%)",(E59-B59)/B59)</f>
        <v>-0.06367034242760752</v>
      </c>
      <c r="G59" s="57"/>
      <c r="H59" s="52">
        <f>'[2]Sheet1'!$K$122</f>
        <v>0</v>
      </c>
      <c r="I59" s="56" t="str">
        <f>IF(AND(H59=0),"(+0%)",(H59-E59)/E59)</f>
        <v>(+0%)</v>
      </c>
      <c r="J59" s="57"/>
      <c r="K59" s="52">
        <f>'[2]Sheet1'!$Q$122</f>
        <v>0</v>
      </c>
      <c r="L59" s="58" t="str">
        <f>IF(AND(K59=0),"(+0%)",(K59-H59)/H59)</f>
        <v>(+0%)</v>
      </c>
      <c r="M59" s="59"/>
      <c r="N59" s="55">
        <v>0</v>
      </c>
      <c r="O59" s="56" t="str">
        <f>IF(AND(N59=0),"(+0%)",(N59-K59)/K59)</f>
        <v>(+0%)</v>
      </c>
    </row>
    <row r="60" spans="1:15" ht="15">
      <c r="A60" s="53" t="s">
        <v>6</v>
      </c>
      <c r="B60" s="54">
        <f>SUM(B56:B59)</f>
        <v>18628264.07</v>
      </c>
      <c r="C60" s="61">
        <f>IF((B60=0),"(+0%)",IF((B57=0),((B56-N49)/N49),IF((B58=0),((B56+B57)-(N49+N50))/(N49+N50),IF((B59=0),((B56+B57+B58)-(N49+N50+N51))/(N49+N50+N51),(B60-N53)/N53))))</f>
        <v>0.1835049844434325</v>
      </c>
      <c r="D60" s="62"/>
      <c r="E60" s="60">
        <f>SUM(E56:E59)</f>
        <v>19778031.409999996</v>
      </c>
      <c r="F60" s="61">
        <f>IF((E60=0),"(+0%)",IF((E57=0),((E56-B56)/B56),IF((E58=0),((E56+E57)-(B56+B57))/(B56+B57),IF((E59=0),((E56+E57+E58)-(B56+B57+B58))/(B56+B57+B58),(E60-B60)/B60))))</f>
        <v>0.0617216577819318</v>
      </c>
      <c r="G60" s="62"/>
      <c r="H60" s="60">
        <f>SUM(H56:H59)</f>
        <v>0</v>
      </c>
      <c r="I60" s="61" t="str">
        <f>IF((H60=0),"(+0%)",IF((H57=0),((H56-E56)/E56),IF((H58=0),((H56+H57)-(E56+E57))/(E56+E57),IF((H59=0),((H56+H57+H58)-(E56+E57+E58))/(E56+E57+E58),(H60-E60)/E60))))</f>
        <v>(+0%)</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2" customWidth="1"/>
    <col min="2" max="2" width="13.421875" style="2" customWidth="1"/>
    <col min="3" max="3" width="8.57421875" style="2" bestFit="1" customWidth="1"/>
    <col min="4" max="4" width="3.140625" style="2" customWidth="1"/>
    <col min="5" max="5" width="14.00390625" style="2" customWidth="1"/>
    <col min="6" max="6" width="9.00390625" style="2" customWidth="1"/>
    <col min="7" max="7" width="3.140625" style="2" customWidth="1"/>
    <col min="8" max="8" width="13.57421875" style="2" bestFit="1" customWidth="1"/>
    <col min="9" max="9" width="8.421875" style="2" customWidth="1"/>
    <col min="10" max="10" width="3.140625" style="2" customWidth="1"/>
    <col min="11" max="11" width="13.57421875" style="2" bestFit="1" customWidth="1"/>
    <col min="12" max="12" width="8.57421875" style="2" bestFit="1" customWidth="1"/>
    <col min="13" max="13" width="3.140625" style="2" customWidth="1"/>
    <col min="14" max="14" width="13.57421875" style="2" bestFit="1" customWidth="1"/>
    <col min="15" max="15" width="9.8515625" style="2" bestFit="1" customWidth="1"/>
    <col min="16" max="16384" width="9.140625" style="2" customWidth="1"/>
  </cols>
  <sheetData>
    <row r="1" spans="1:15" s="50" customFormat="1" ht="18">
      <c r="A1" s="7" t="s">
        <v>8</v>
      </c>
      <c r="B1" s="7"/>
      <c r="C1" s="7"/>
      <c r="D1" s="7"/>
      <c r="E1" s="7"/>
      <c r="F1" s="7"/>
      <c r="G1" s="7"/>
      <c r="H1" s="7"/>
      <c r="I1" s="7"/>
      <c r="J1" s="7"/>
      <c r="K1" s="7"/>
      <c r="L1" s="7"/>
      <c r="M1" s="7"/>
      <c r="N1" s="7"/>
      <c r="O1" s="7"/>
    </row>
    <row r="2" spans="1:15" s="19" customFormat="1" ht="15">
      <c r="A2" s="1" t="s">
        <v>1</v>
      </c>
      <c r="B2" s="1"/>
      <c r="C2" s="1"/>
      <c r="D2" s="1"/>
      <c r="E2" s="1"/>
      <c r="F2" s="1"/>
      <c r="G2" s="1"/>
      <c r="H2" s="1"/>
      <c r="I2" s="1"/>
      <c r="J2" s="1"/>
      <c r="K2" s="1"/>
      <c r="L2" s="1"/>
      <c r="M2" s="1"/>
      <c r="N2" s="1"/>
      <c r="O2" s="1"/>
    </row>
    <row r="3" spans="1:15" s="19" customFormat="1" ht="15">
      <c r="A3" s="1"/>
      <c r="B3" s="1"/>
      <c r="C3" s="1"/>
      <c r="D3" s="1"/>
      <c r="E3" s="1"/>
      <c r="F3" s="1"/>
      <c r="G3" s="1"/>
      <c r="H3" s="1"/>
      <c r="I3" s="1"/>
      <c r="J3" s="1"/>
      <c r="K3" s="1"/>
      <c r="L3" s="1"/>
      <c r="M3" s="1"/>
      <c r="N3" s="1"/>
      <c r="O3" s="1"/>
    </row>
    <row r="4" spans="1:15" s="19" customFormat="1" ht="48" customHeight="1">
      <c r="A4" s="24" t="s">
        <v>11</v>
      </c>
      <c r="B4" s="3"/>
      <c r="C4" s="4"/>
      <c r="D4" s="4"/>
      <c r="E4" s="4"/>
      <c r="F4" s="4"/>
      <c r="G4" s="4"/>
      <c r="H4" s="1"/>
      <c r="I4" s="1"/>
      <c r="J4" s="1"/>
      <c r="K4" s="1"/>
      <c r="L4" s="1"/>
      <c r="M4" s="1"/>
      <c r="N4" s="1"/>
      <c r="O4" s="1"/>
    </row>
    <row r="5" spans="1:15" s="19" customFormat="1" ht="15" customHeight="1">
      <c r="A5" s="3"/>
      <c r="B5" s="3"/>
      <c r="C5" s="4"/>
      <c r="D5" s="4"/>
      <c r="E5" s="4"/>
      <c r="F5" s="4"/>
      <c r="G5" s="4"/>
      <c r="H5" s="2"/>
      <c r="I5" s="2"/>
      <c r="J5" s="2"/>
      <c r="K5" s="2"/>
      <c r="L5" s="2"/>
      <c r="M5" s="2"/>
      <c r="N5" s="2"/>
      <c r="O5" s="2"/>
    </row>
    <row r="6" spans="1:15" s="20" customFormat="1" ht="15.75">
      <c r="A6" s="9">
        <v>1987</v>
      </c>
      <c r="B6" s="9"/>
      <c r="C6" s="9"/>
      <c r="D6" s="10"/>
      <c r="E6" s="9">
        <v>1988</v>
      </c>
      <c r="F6" s="9"/>
      <c r="G6" s="10"/>
      <c r="H6" s="9">
        <v>1989</v>
      </c>
      <c r="I6" s="9"/>
      <c r="J6" s="10"/>
      <c r="K6" s="9">
        <v>1990</v>
      </c>
      <c r="L6" s="9"/>
      <c r="M6" s="10"/>
      <c r="N6" s="9">
        <v>1991</v>
      </c>
      <c r="O6" s="9"/>
    </row>
    <row r="7" spans="1:15" s="19" customFormat="1" ht="15">
      <c r="A7" s="2" t="s">
        <v>2</v>
      </c>
      <c r="B7" s="5"/>
      <c r="C7" s="6"/>
      <c r="D7" s="2"/>
      <c r="E7" s="5">
        <v>13780</v>
      </c>
      <c r="F7" s="6"/>
      <c r="G7" s="2"/>
      <c r="H7" s="5">
        <v>19509</v>
      </c>
      <c r="I7" s="6">
        <v>0.41574746008708274</v>
      </c>
      <c r="J7" s="2"/>
      <c r="K7" s="5">
        <v>19859</v>
      </c>
      <c r="L7" s="6">
        <v>0.01794043774668102</v>
      </c>
      <c r="M7" s="2"/>
      <c r="N7" s="5">
        <v>19565.54</v>
      </c>
      <c r="O7" s="6">
        <v>-0.014777179112744808</v>
      </c>
    </row>
    <row r="8" spans="1:15" s="19" customFormat="1" ht="15">
      <c r="A8" s="2" t="s">
        <v>3</v>
      </c>
      <c r="B8" s="5"/>
      <c r="C8" s="6"/>
      <c r="D8" s="2"/>
      <c r="E8" s="5">
        <v>40861</v>
      </c>
      <c r="F8" s="6"/>
      <c r="G8" s="2"/>
      <c r="H8" s="5">
        <v>45939</v>
      </c>
      <c r="I8" s="6">
        <v>0.1242749810332591</v>
      </c>
      <c r="J8" s="2"/>
      <c r="K8" s="5">
        <v>52590</v>
      </c>
      <c r="L8" s="6">
        <v>0.14477894599360022</v>
      </c>
      <c r="M8" s="2"/>
      <c r="N8" s="5">
        <v>56720.96</v>
      </c>
      <c r="O8" s="6">
        <v>0.07855029473283892</v>
      </c>
    </row>
    <row r="9" spans="1:15" s="19" customFormat="1" ht="15">
      <c r="A9" s="2" t="s">
        <v>4</v>
      </c>
      <c r="B9" s="5">
        <v>69791.57</v>
      </c>
      <c r="C9" s="6"/>
      <c r="D9" s="2"/>
      <c r="E9" s="5">
        <v>81316</v>
      </c>
      <c r="F9" s="6">
        <v>0.16512638990640263</v>
      </c>
      <c r="G9" s="2"/>
      <c r="H9" s="5">
        <v>99114.23</v>
      </c>
      <c r="I9" s="6">
        <v>0.21887734271238127</v>
      </c>
      <c r="J9" s="2"/>
      <c r="K9" s="5">
        <v>126655.1</v>
      </c>
      <c r="L9" s="6">
        <v>0.2778699890015794</v>
      </c>
      <c r="M9" s="2"/>
      <c r="N9" s="5">
        <v>136275.54</v>
      </c>
      <c r="O9" s="6">
        <v>0.07595777824975071</v>
      </c>
    </row>
    <row r="10" spans="1:15" s="19" customFormat="1" ht="15">
      <c r="A10" s="2" t="s">
        <v>5</v>
      </c>
      <c r="B10" s="5">
        <v>17859</v>
      </c>
      <c r="C10" s="6"/>
      <c r="D10" s="2"/>
      <c r="E10" s="5">
        <v>22848</v>
      </c>
      <c r="F10" s="6">
        <v>0.2793549470855031</v>
      </c>
      <c r="G10" s="2"/>
      <c r="H10" s="5">
        <v>26009.03</v>
      </c>
      <c r="I10" s="6">
        <v>0.13835040266106438</v>
      </c>
      <c r="J10" s="2"/>
      <c r="K10" s="5">
        <v>24155.03</v>
      </c>
      <c r="L10" s="6">
        <v>-0.07128293519596848</v>
      </c>
      <c r="M10" s="2"/>
      <c r="N10" s="5">
        <v>30646.15</v>
      </c>
      <c r="O10" s="6">
        <v>0.26872746587356766</v>
      </c>
    </row>
    <row r="11" spans="1:15" s="19" customFormat="1" ht="15">
      <c r="A11" s="13" t="s">
        <v>6</v>
      </c>
      <c r="B11" s="14">
        <v>87650.57</v>
      </c>
      <c r="C11" s="15"/>
      <c r="D11" s="16"/>
      <c r="E11" s="14">
        <v>158805</v>
      </c>
      <c r="F11" s="15">
        <v>0.18840071433648398</v>
      </c>
      <c r="G11" s="16"/>
      <c r="H11" s="14">
        <v>190571.25999999998</v>
      </c>
      <c r="I11" s="15">
        <v>0.20003312238279639</v>
      </c>
      <c r="J11" s="16"/>
      <c r="K11" s="14">
        <v>223259.13</v>
      </c>
      <c r="L11" s="15">
        <v>0.17152570644702683</v>
      </c>
      <c r="M11" s="16"/>
      <c r="N11" s="14">
        <v>243208.19</v>
      </c>
      <c r="O11" s="18">
        <v>0.08935383739961719</v>
      </c>
    </row>
    <row r="12" spans="1:15" s="19" customFormat="1" ht="15" customHeight="1">
      <c r="A12" s="2"/>
      <c r="B12" s="2"/>
      <c r="C12" s="2"/>
      <c r="D12" s="2"/>
      <c r="E12" s="2"/>
      <c r="F12" s="2"/>
      <c r="G12" s="2"/>
      <c r="H12" s="2"/>
      <c r="I12" s="2"/>
      <c r="J12" s="2"/>
      <c r="K12" s="2"/>
      <c r="L12" s="2"/>
      <c r="M12" s="2"/>
      <c r="N12" s="2"/>
      <c r="O12" s="2"/>
    </row>
    <row r="13" spans="1:15" s="20" customFormat="1" ht="15.75">
      <c r="A13" s="9">
        <v>1992</v>
      </c>
      <c r="B13" s="9"/>
      <c r="C13" s="9"/>
      <c r="D13" s="10"/>
      <c r="E13" s="9">
        <v>1993</v>
      </c>
      <c r="F13" s="9"/>
      <c r="G13" s="10"/>
      <c r="H13" s="9">
        <v>1994</v>
      </c>
      <c r="I13" s="9"/>
      <c r="J13" s="10"/>
      <c r="K13" s="9">
        <v>1995</v>
      </c>
      <c r="L13" s="9"/>
      <c r="M13" s="10"/>
      <c r="N13" s="9">
        <v>1996</v>
      </c>
      <c r="O13" s="9"/>
    </row>
    <row r="14" spans="1:15" s="19" customFormat="1" ht="15">
      <c r="A14" s="2" t="s">
        <v>2</v>
      </c>
      <c r="B14" s="5">
        <v>24644</v>
      </c>
      <c r="C14" s="6">
        <v>0.25956145345336745</v>
      </c>
      <c r="D14" s="2"/>
      <c r="E14" s="5">
        <v>25271.82</v>
      </c>
      <c r="F14" s="6">
        <v>0.02547557214737866</v>
      </c>
      <c r="G14" s="2"/>
      <c r="H14" s="5">
        <v>26032</v>
      </c>
      <c r="I14" s="6">
        <v>0.030080144603752332</v>
      </c>
      <c r="J14" s="2"/>
      <c r="K14" s="5">
        <v>33251</v>
      </c>
      <c r="L14" s="6">
        <v>0.27731253841425935</v>
      </c>
      <c r="M14" s="2"/>
      <c r="N14" s="5">
        <v>31307</v>
      </c>
      <c r="O14" s="8">
        <v>-0.058464407085501185</v>
      </c>
    </row>
    <row r="15" spans="1:15" s="19" customFormat="1" ht="15">
      <c r="A15" s="2" t="s">
        <v>3</v>
      </c>
      <c r="B15" s="5">
        <v>69610</v>
      </c>
      <c r="C15" s="6">
        <v>0.2272359283058679</v>
      </c>
      <c r="D15" s="2"/>
      <c r="E15" s="5">
        <v>76408.8</v>
      </c>
      <c r="F15" s="6">
        <v>0.09766987501795724</v>
      </c>
      <c r="G15" s="2"/>
      <c r="H15" s="5">
        <v>84586</v>
      </c>
      <c r="I15" s="6">
        <v>0.1070190868067552</v>
      </c>
      <c r="J15" s="2"/>
      <c r="K15" s="5">
        <v>94049</v>
      </c>
      <c r="L15" s="6">
        <v>0.11187430544061665</v>
      </c>
      <c r="M15" s="2"/>
      <c r="N15" s="5">
        <v>93389</v>
      </c>
      <c r="O15" s="8">
        <v>-0.00701761847547555</v>
      </c>
    </row>
    <row r="16" spans="1:15" s="19" customFormat="1" ht="15">
      <c r="A16" s="2" t="s">
        <v>4</v>
      </c>
      <c r="B16" s="5">
        <v>165528.12</v>
      </c>
      <c r="C16" s="6">
        <v>0.21465759739422047</v>
      </c>
      <c r="D16" s="2"/>
      <c r="E16" s="5">
        <v>186494.5554</v>
      </c>
      <c r="F16" s="6">
        <v>0.12666388889090274</v>
      </c>
      <c r="G16" s="2"/>
      <c r="H16" s="5">
        <v>197665.51</v>
      </c>
      <c r="I16" s="6">
        <v>0.05989962857650265</v>
      </c>
      <c r="J16" s="2"/>
      <c r="K16" s="5">
        <v>243948.27</v>
      </c>
      <c r="L16" s="6">
        <v>0.2341468676047732</v>
      </c>
      <c r="M16" s="2"/>
      <c r="N16" s="5">
        <v>236137.28</v>
      </c>
      <c r="O16" s="8">
        <v>-0.03201904239780012</v>
      </c>
    </row>
    <row r="17" spans="1:15" s="19" customFormat="1" ht="15">
      <c r="A17" s="2" t="s">
        <v>5</v>
      </c>
      <c r="B17" s="5">
        <v>31727.526600000005</v>
      </c>
      <c r="C17" s="6">
        <v>0.03528588746057835</v>
      </c>
      <c r="D17" s="2"/>
      <c r="E17" s="5">
        <v>35927.89</v>
      </c>
      <c r="F17" s="6">
        <v>0.13238861802735025</v>
      </c>
      <c r="G17" s="2"/>
      <c r="H17" s="5">
        <v>41257.93</v>
      </c>
      <c r="I17" s="6">
        <v>0.14835382762527943</v>
      </c>
      <c r="J17" s="2"/>
      <c r="K17" s="5">
        <v>40689</v>
      </c>
      <c r="L17" s="8">
        <v>-0.013789591479747051</v>
      </c>
      <c r="M17" s="2"/>
      <c r="N17" s="5">
        <v>45558.78</v>
      </c>
      <c r="O17" s="8">
        <v>0.11968296099682958</v>
      </c>
    </row>
    <row r="18" spans="1:15" s="19" customFormat="1" ht="15">
      <c r="A18" s="13" t="s">
        <v>6</v>
      </c>
      <c r="B18" s="14">
        <v>291509.6466</v>
      </c>
      <c r="C18" s="15">
        <v>0.1986012748995006</v>
      </c>
      <c r="D18" s="16"/>
      <c r="E18" s="14">
        <v>324103.0654</v>
      </c>
      <c r="F18" s="15">
        <v>0.11180905736791506</v>
      </c>
      <c r="G18" s="16"/>
      <c r="H18" s="14">
        <v>349541.44</v>
      </c>
      <c r="I18" s="15">
        <v>0.07848853440680842</v>
      </c>
      <c r="J18" s="16"/>
      <c r="K18" s="14">
        <v>411937.27</v>
      </c>
      <c r="L18" s="21">
        <v>0.17850767565642578</v>
      </c>
      <c r="M18" s="16"/>
      <c r="N18" s="14">
        <v>406392.06000000006</v>
      </c>
      <c r="O18" s="51">
        <v>-0.01346129715332619</v>
      </c>
    </row>
    <row r="19" spans="1:15" s="19" customFormat="1" ht="15" customHeight="1">
      <c r="A19" s="2"/>
      <c r="B19" s="2"/>
      <c r="C19" s="2"/>
      <c r="D19" s="2"/>
      <c r="E19" s="2"/>
      <c r="F19" s="2"/>
      <c r="G19" s="2"/>
      <c r="H19" s="2"/>
      <c r="I19" s="2"/>
      <c r="J19" s="2"/>
      <c r="K19" s="2"/>
      <c r="L19" s="2"/>
      <c r="M19" s="2"/>
      <c r="N19" s="2"/>
      <c r="O19" s="2"/>
    </row>
    <row r="20" spans="1:15" s="20" customFormat="1" ht="15.75">
      <c r="A20" s="9">
        <v>1997</v>
      </c>
      <c r="B20" s="9"/>
      <c r="C20" s="9"/>
      <c r="D20" s="10"/>
      <c r="E20" s="9">
        <v>1998</v>
      </c>
      <c r="F20" s="9"/>
      <c r="G20" s="10"/>
      <c r="H20" s="9">
        <v>1999</v>
      </c>
      <c r="I20" s="9"/>
      <c r="J20" s="10"/>
      <c r="K20" s="9">
        <v>2000</v>
      </c>
      <c r="L20" s="9"/>
      <c r="M20" s="10"/>
      <c r="N20" s="9">
        <v>2001</v>
      </c>
      <c r="O20" s="9"/>
    </row>
    <row r="21" spans="1:15" s="19" customFormat="1" ht="15">
      <c r="A21" s="2" t="s">
        <v>2</v>
      </c>
      <c r="B21" s="5">
        <v>35129</v>
      </c>
      <c r="C21" s="8">
        <v>0.12208132366563389</v>
      </c>
      <c r="D21" s="2"/>
      <c r="E21" s="5">
        <v>33317</v>
      </c>
      <c r="F21" s="8">
        <v>-0.051581314583392636</v>
      </c>
      <c r="G21" s="2"/>
      <c r="H21" s="5">
        <v>41704</v>
      </c>
      <c r="I21" s="8">
        <v>0.2517333493411772</v>
      </c>
      <c r="J21" s="2"/>
      <c r="K21" s="5">
        <v>54059</v>
      </c>
      <c r="L21" s="8">
        <v>0.29625455591789757</v>
      </c>
      <c r="M21" s="2"/>
      <c r="N21" s="5">
        <v>46025.64</v>
      </c>
      <c r="O21" s="8">
        <v>-0.1486035627740062</v>
      </c>
    </row>
    <row r="22" spans="1:15" s="19" customFormat="1" ht="15">
      <c r="A22" s="2" t="s">
        <v>3</v>
      </c>
      <c r="B22" s="5">
        <v>96367.32</v>
      </c>
      <c r="C22" s="8">
        <v>0.03189155039672774</v>
      </c>
      <c r="D22" s="2"/>
      <c r="E22" s="5">
        <v>96604</v>
      </c>
      <c r="F22" s="8">
        <v>0.0024560193227329864</v>
      </c>
      <c r="G22" s="2"/>
      <c r="H22" s="5">
        <v>117912.96</v>
      </c>
      <c r="I22" s="8">
        <v>0.22058051426441977</v>
      </c>
      <c r="J22" s="2"/>
      <c r="K22" s="5">
        <v>113381.97</v>
      </c>
      <c r="L22" s="8">
        <v>-0.03842656481526717</v>
      </c>
      <c r="M22" s="2"/>
      <c r="N22" s="5">
        <v>117037.32</v>
      </c>
      <c r="O22" s="8">
        <v>0.03223925285475288</v>
      </c>
    </row>
    <row r="23" spans="1:15" s="19" customFormat="1" ht="15">
      <c r="A23" s="2" t="s">
        <v>4</v>
      </c>
      <c r="B23" s="5">
        <v>249459.5</v>
      </c>
      <c r="C23" s="8">
        <v>0.05641726710835325</v>
      </c>
      <c r="D23" s="2"/>
      <c r="E23" s="5">
        <v>253458</v>
      </c>
      <c r="F23" s="8">
        <v>0.016028653949839555</v>
      </c>
      <c r="G23" s="2"/>
      <c r="H23" s="5">
        <v>269550.4</v>
      </c>
      <c r="I23" s="8">
        <v>0.06349138713317402</v>
      </c>
      <c r="J23" s="2"/>
      <c r="K23" s="5">
        <v>239133.13</v>
      </c>
      <c r="L23" s="8">
        <v>-0.11284446248271202</v>
      </c>
      <c r="M23" s="2"/>
      <c r="N23" s="5">
        <v>259744.33</v>
      </c>
      <c r="O23" s="8">
        <v>0.08619131945456483</v>
      </c>
    </row>
    <row r="24" spans="1:15" s="19" customFormat="1" ht="15">
      <c r="A24" s="2" t="s">
        <v>5</v>
      </c>
      <c r="B24" s="5">
        <v>44041.69</v>
      </c>
      <c r="C24" s="8">
        <v>-0.033299618646504506</v>
      </c>
      <c r="D24" s="2"/>
      <c r="E24" s="5">
        <v>54598</v>
      </c>
      <c r="F24" s="8">
        <v>0.2396890310067574</v>
      </c>
      <c r="G24" s="2"/>
      <c r="H24" s="5">
        <v>53876.03</v>
      </c>
      <c r="I24" s="8">
        <v>-0.013223378145719646</v>
      </c>
      <c r="J24" s="2"/>
      <c r="K24" s="5">
        <v>48123.1</v>
      </c>
      <c r="L24" s="8">
        <v>-0.10678088196179267</v>
      </c>
      <c r="M24" s="2"/>
      <c r="N24" s="5">
        <v>56874.89</v>
      </c>
      <c r="O24" s="8">
        <v>0.18186255665158732</v>
      </c>
    </row>
    <row r="25" spans="1:15" s="19" customFormat="1" ht="15">
      <c r="A25" s="13" t="s">
        <v>6</v>
      </c>
      <c r="B25" s="14">
        <v>424997.51</v>
      </c>
      <c r="C25" s="41">
        <v>0.045782021430241404</v>
      </c>
      <c r="D25" s="16"/>
      <c r="E25" s="14">
        <v>437977</v>
      </c>
      <c r="F25" s="41">
        <v>0.030540155399969262</v>
      </c>
      <c r="G25" s="16"/>
      <c r="H25" s="14">
        <v>483043.39</v>
      </c>
      <c r="I25" s="41">
        <v>0.10289670462147558</v>
      </c>
      <c r="J25" s="16"/>
      <c r="K25" s="14">
        <v>454697.19999999995</v>
      </c>
      <c r="L25" s="41">
        <v>-0.05868249227051851</v>
      </c>
      <c r="M25" s="16"/>
      <c r="N25" s="14">
        <v>479682.18000000005</v>
      </c>
      <c r="O25" s="51">
        <v>0.054948611955385036</v>
      </c>
    </row>
    <row r="26" spans="1:15" s="19" customFormat="1" ht="15">
      <c r="A26" s="2"/>
      <c r="B26" s="2"/>
      <c r="C26" s="2"/>
      <c r="D26" s="2"/>
      <c r="E26" s="2"/>
      <c r="F26" s="2"/>
      <c r="G26" s="2"/>
      <c r="H26" s="2"/>
      <c r="I26" s="2"/>
      <c r="J26" s="2"/>
      <c r="K26" s="2"/>
      <c r="L26" s="2"/>
      <c r="M26" s="2"/>
      <c r="N26" s="2"/>
      <c r="O26" s="2"/>
    </row>
    <row r="27" spans="1:15" s="20" customFormat="1" ht="15.75">
      <c r="A27" s="9">
        <v>2002</v>
      </c>
      <c r="B27" s="9"/>
      <c r="C27" s="9"/>
      <c r="D27" s="10"/>
      <c r="E27" s="9">
        <v>2003</v>
      </c>
      <c r="F27" s="9"/>
      <c r="G27" s="10"/>
      <c r="H27" s="9">
        <v>2004</v>
      </c>
      <c r="I27" s="9"/>
      <c r="J27" s="10"/>
      <c r="K27" s="9">
        <v>2005</v>
      </c>
      <c r="L27" s="9"/>
      <c r="M27" s="10"/>
      <c r="N27" s="9">
        <v>2006</v>
      </c>
      <c r="O27" s="9"/>
    </row>
    <row r="28" spans="1:15" s="19" customFormat="1" ht="15">
      <c r="A28" s="2" t="s">
        <v>2</v>
      </c>
      <c r="B28" s="5">
        <v>57538.68</v>
      </c>
      <c r="C28" s="8">
        <v>0.2501440501424858</v>
      </c>
      <c r="D28" s="2"/>
      <c r="E28" s="5">
        <v>54961.62</v>
      </c>
      <c r="F28" s="8">
        <v>-0.04478830588397227</v>
      </c>
      <c r="G28" s="2"/>
      <c r="H28" s="5">
        <v>62440.08</v>
      </c>
      <c r="I28" s="8">
        <v>0.1360669499916487</v>
      </c>
      <c r="J28" s="2"/>
      <c r="K28" s="5">
        <v>64517.67</v>
      </c>
      <c r="L28" s="8">
        <v>0.033273339816348675</v>
      </c>
      <c r="M28" s="2"/>
      <c r="N28" s="5">
        <v>71785.05</v>
      </c>
      <c r="O28" s="8">
        <v>0.11264169955300625</v>
      </c>
    </row>
    <row r="29" spans="1:15" s="19" customFormat="1" ht="15">
      <c r="A29" s="2" t="s">
        <v>3</v>
      </c>
      <c r="B29" s="5">
        <v>132385.48</v>
      </c>
      <c r="C29" s="8">
        <v>0.1311390247145099</v>
      </c>
      <c r="D29" s="2"/>
      <c r="E29" s="5">
        <v>137516.87</v>
      </c>
      <c r="F29" s="8">
        <v>0.038760972880107276</v>
      </c>
      <c r="G29" s="2"/>
      <c r="H29" s="5">
        <v>156000.42</v>
      </c>
      <c r="I29" s="8">
        <v>0.13440932737925185</v>
      </c>
      <c r="J29" s="2"/>
      <c r="K29" s="5">
        <v>170467.46</v>
      </c>
      <c r="L29" s="8">
        <v>0.09273718622039594</v>
      </c>
      <c r="M29" s="2"/>
      <c r="N29" s="5">
        <v>184755.21</v>
      </c>
      <c r="O29" s="8">
        <v>0.08381511638643528</v>
      </c>
    </row>
    <row r="30" spans="1:15" s="19" customFormat="1" ht="15">
      <c r="A30" s="2" t="s">
        <v>4</v>
      </c>
      <c r="B30" s="5">
        <v>272019.27</v>
      </c>
      <c r="C30" s="8">
        <v>0.04725777844698297</v>
      </c>
      <c r="D30" s="2"/>
      <c r="E30" s="5">
        <v>301301.75</v>
      </c>
      <c r="F30" s="8">
        <v>0.10764855004573749</v>
      </c>
      <c r="G30" s="2"/>
      <c r="H30" s="5">
        <v>324432.37</v>
      </c>
      <c r="I30" s="8">
        <v>0.07676895338311177</v>
      </c>
      <c r="J30" s="2"/>
      <c r="K30" s="5">
        <v>358671.21</v>
      </c>
      <c r="L30" s="8">
        <v>0.10553459878248285</v>
      </c>
      <c r="M30" s="2"/>
      <c r="N30" s="5">
        <v>397216.1</v>
      </c>
      <c r="O30" s="8">
        <v>0.1074658041274067</v>
      </c>
    </row>
    <row r="31" spans="1:15" s="19" customFormat="1" ht="15">
      <c r="A31" s="2" t="s">
        <v>5</v>
      </c>
      <c r="B31" s="5">
        <v>58210.38</v>
      </c>
      <c r="C31" s="8">
        <v>0.02348118827130915</v>
      </c>
      <c r="D31" s="2"/>
      <c r="E31" s="5">
        <v>65480.59</v>
      </c>
      <c r="F31" s="8">
        <v>0.12489542243153195</v>
      </c>
      <c r="G31" s="2"/>
      <c r="H31" s="5">
        <v>71122.48</v>
      </c>
      <c r="I31" s="8">
        <v>0.08616125786282622</v>
      </c>
      <c r="J31" s="2"/>
      <c r="K31" s="5">
        <v>75774.61</v>
      </c>
      <c r="L31" s="8">
        <v>0.06541012068195604</v>
      </c>
      <c r="M31" s="2"/>
      <c r="N31" s="5">
        <v>88007.74</v>
      </c>
      <c r="O31" s="8">
        <v>0.1614410156647458</v>
      </c>
    </row>
    <row r="32" spans="1:15" s="19" customFormat="1" ht="15">
      <c r="A32" s="13" t="s">
        <v>6</v>
      </c>
      <c r="B32" s="14">
        <v>520153.81000000006</v>
      </c>
      <c r="C32" s="41">
        <v>0.08437176048524463</v>
      </c>
      <c r="D32" s="16"/>
      <c r="E32" s="14">
        <v>559260.83</v>
      </c>
      <c r="F32" s="41">
        <v>0.0751835692600231</v>
      </c>
      <c r="G32" s="16"/>
      <c r="H32" s="14">
        <v>613995.35</v>
      </c>
      <c r="I32" s="41">
        <v>0.09786939664628402</v>
      </c>
      <c r="J32" s="16"/>
      <c r="K32" s="14">
        <v>669430.9500000001</v>
      </c>
      <c r="L32" s="41">
        <v>0.09028667725252332</v>
      </c>
      <c r="M32" s="16"/>
      <c r="N32" s="14">
        <v>741764.1</v>
      </c>
      <c r="O32" s="51">
        <v>0.10805169674333089</v>
      </c>
    </row>
    <row r="33" spans="1:15" s="19" customFormat="1" ht="15">
      <c r="A33" s="2"/>
      <c r="B33" s="2"/>
      <c r="C33" s="2"/>
      <c r="D33" s="2"/>
      <c r="E33" s="2"/>
      <c r="F33" s="2"/>
      <c r="G33" s="2"/>
      <c r="H33" s="2"/>
      <c r="I33" s="2"/>
      <c r="J33" s="2"/>
      <c r="K33" s="2"/>
      <c r="L33" s="2"/>
      <c r="M33" s="2"/>
      <c r="N33" s="2"/>
      <c r="O33" s="2"/>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77763.17</v>
      </c>
      <c r="C35" s="40">
        <v>0.08327806416517082</v>
      </c>
      <c r="D35" s="26"/>
      <c r="E35" s="5">
        <v>94797.37</v>
      </c>
      <c r="F35" s="40">
        <v>0.2190522840053974</v>
      </c>
      <c r="G35" s="26"/>
      <c r="H35" s="5">
        <v>77258.54</v>
      </c>
      <c r="I35" s="40">
        <v>-0.18501388804351854</v>
      </c>
      <c r="J35" s="26"/>
      <c r="K35" s="29">
        <v>76913.93</v>
      </c>
      <c r="L35" s="40">
        <v>-0.004460477767247486</v>
      </c>
      <c r="M35" s="2"/>
      <c r="N35" s="5">
        <v>77192.27</v>
      </c>
      <c r="O35" s="40">
        <v>0.003618850317491397</v>
      </c>
    </row>
    <row r="36" spans="1:15" s="19" customFormat="1" ht="15">
      <c r="A36" s="26" t="s">
        <v>3</v>
      </c>
      <c r="B36" s="29">
        <v>218075.4</v>
      </c>
      <c r="C36" s="40">
        <v>0.18034776935383853</v>
      </c>
      <c r="D36" s="26"/>
      <c r="E36" s="5">
        <v>246878.87</v>
      </c>
      <c r="F36" s="40">
        <v>0.13208032634584185</v>
      </c>
      <c r="G36" s="26"/>
      <c r="H36" s="5">
        <v>226912.45</v>
      </c>
      <c r="I36" s="40">
        <v>-0.08087537017647554</v>
      </c>
      <c r="J36" s="26"/>
      <c r="K36" s="29">
        <v>247593.99</v>
      </c>
      <c r="L36" s="40">
        <v>0.09114325811562997</v>
      </c>
      <c r="M36" s="2"/>
      <c r="N36" s="5">
        <v>248772.7</v>
      </c>
      <c r="O36" s="40">
        <v>0.0047606567509979585</v>
      </c>
    </row>
    <row r="37" spans="1:15" s="19" customFormat="1" ht="15">
      <c r="A37" s="26" t="s">
        <v>4</v>
      </c>
      <c r="B37" s="29">
        <v>445742.25</v>
      </c>
      <c r="C37" s="40">
        <v>0.12216561715398754</v>
      </c>
      <c r="D37" s="26"/>
      <c r="E37" s="5">
        <v>472738.51</v>
      </c>
      <c r="F37" s="40">
        <v>0.060564732196689924</v>
      </c>
      <c r="G37" s="26"/>
      <c r="H37" s="5">
        <v>481644.63</v>
      </c>
      <c r="I37" s="40">
        <v>0.018839421395984844</v>
      </c>
      <c r="J37" s="26"/>
      <c r="K37" s="29">
        <v>547309.49</v>
      </c>
      <c r="L37" s="40">
        <v>0.1363346664946726</v>
      </c>
      <c r="M37" s="2"/>
      <c r="N37" s="5">
        <v>556013.01</v>
      </c>
      <c r="O37" s="40">
        <v>0.01590237362776227</v>
      </c>
    </row>
    <row r="38" spans="1:15" s="19" customFormat="1" ht="15">
      <c r="A38" s="26" t="s">
        <v>5</v>
      </c>
      <c r="B38" s="29">
        <v>98907.38</v>
      </c>
      <c r="C38" s="40">
        <v>0.1238486524026182</v>
      </c>
      <c r="D38" s="26"/>
      <c r="E38" s="5">
        <v>89198.34</v>
      </c>
      <c r="F38" s="40">
        <v>-0.09816294800246461</v>
      </c>
      <c r="G38" s="26"/>
      <c r="H38" s="5">
        <v>88095.43</v>
      </c>
      <c r="I38" s="40">
        <v>-0.012364691988662609</v>
      </c>
      <c r="J38" s="26"/>
      <c r="K38" s="29">
        <v>96506.22</v>
      </c>
      <c r="L38" s="40">
        <v>0.09547362445475331</v>
      </c>
      <c r="M38" s="2"/>
      <c r="N38" s="5">
        <v>98809.91</v>
      </c>
      <c r="O38" s="40">
        <v>0.023870896611638114</v>
      </c>
    </row>
    <row r="39" spans="1:15" s="19" customFormat="1" ht="15">
      <c r="A39" s="31" t="s">
        <v>6</v>
      </c>
      <c r="B39" s="32">
        <v>840488.2000000001</v>
      </c>
      <c r="C39" s="41">
        <v>0.13309366144843096</v>
      </c>
      <c r="D39" s="34"/>
      <c r="E39" s="32">
        <v>903613.09</v>
      </c>
      <c r="F39" s="41">
        <v>0.07510502824429884</v>
      </c>
      <c r="G39" s="34"/>
      <c r="H39" s="32">
        <v>873911.05</v>
      </c>
      <c r="I39" s="41">
        <v>-0.03287030735687984</v>
      </c>
      <c r="J39" s="34"/>
      <c r="K39" s="32">
        <v>968323.6299999999</v>
      </c>
      <c r="L39" s="41">
        <v>0.1080345419593903</v>
      </c>
      <c r="M39" s="34"/>
      <c r="N39" s="32">
        <v>980787.89</v>
      </c>
      <c r="O39" s="51">
        <v>0.01287199817689064</v>
      </c>
    </row>
    <row r="40" spans="1:15" s="19" customFormat="1" ht="15">
      <c r="A40" s="2"/>
      <c r="B40" s="2"/>
      <c r="C40" s="2"/>
      <c r="D40" s="2"/>
      <c r="E40" s="2"/>
      <c r="F40" s="2"/>
      <c r="G40" s="2"/>
      <c r="H40" s="2"/>
      <c r="I40" s="2"/>
      <c r="J40" s="2"/>
      <c r="K40" s="2"/>
      <c r="L40" s="2"/>
      <c r="M40" s="2"/>
      <c r="N40" s="2"/>
      <c r="O40" s="2"/>
    </row>
    <row r="41" spans="1:15" s="19" customFormat="1" ht="15.75">
      <c r="A41" s="26"/>
      <c r="B41" s="27">
        <v>2012</v>
      </c>
      <c r="C41" s="27"/>
      <c r="D41" s="28"/>
      <c r="E41" s="27">
        <v>2013</v>
      </c>
      <c r="F41" s="27"/>
      <c r="G41" s="28"/>
      <c r="H41" s="27">
        <v>2014</v>
      </c>
      <c r="I41" s="27"/>
      <c r="J41" s="28"/>
      <c r="K41" s="27">
        <v>2015</v>
      </c>
      <c r="L41" s="27"/>
      <c r="M41" s="28"/>
      <c r="N41" s="27">
        <v>2016</v>
      </c>
      <c r="O41" s="27"/>
    </row>
    <row r="42" spans="1:15" s="19" customFormat="1" ht="15">
      <c r="A42" s="2" t="s">
        <v>2</v>
      </c>
      <c r="B42" s="5">
        <v>85215.74</v>
      </c>
      <c r="C42" s="8">
        <v>0.10394136614974532</v>
      </c>
      <c r="D42" s="2"/>
      <c r="E42" s="5">
        <v>95386.46</v>
      </c>
      <c r="F42" s="8">
        <v>0.1193525984753521</v>
      </c>
      <c r="G42" s="2"/>
      <c r="H42" s="5">
        <v>104105.96</v>
      </c>
      <c r="I42" s="8">
        <v>0.09141234510642285</v>
      </c>
      <c r="J42" s="2"/>
      <c r="K42" s="5">
        <v>123133.34</v>
      </c>
      <c r="L42" s="8">
        <v>0.18276936306048172</v>
      </c>
      <c r="M42" s="2"/>
      <c r="N42" s="5">
        <v>134756.37</v>
      </c>
      <c r="O42" s="8">
        <v>0.09439384978917975</v>
      </c>
    </row>
    <row r="43" spans="1:15" s="19" customFormat="1" ht="15">
      <c r="A43" s="2" t="s">
        <v>3</v>
      </c>
      <c r="B43" s="5">
        <v>276855.14</v>
      </c>
      <c r="C43" s="8">
        <v>0.11288392978811582</v>
      </c>
      <c r="D43" s="2"/>
      <c r="E43" s="5">
        <v>305850.92</v>
      </c>
      <c r="F43" s="8">
        <v>0.10473267716828363</v>
      </c>
      <c r="G43" s="2"/>
      <c r="H43" s="5">
        <v>352595.86</v>
      </c>
      <c r="I43" s="8">
        <v>0.15283570178569353</v>
      </c>
      <c r="J43" s="2"/>
      <c r="K43" s="5">
        <v>401892.29</v>
      </c>
      <c r="L43" s="8">
        <v>0.13981000797910673</v>
      </c>
      <c r="M43" s="2"/>
      <c r="N43" s="5">
        <v>464999.51</v>
      </c>
      <c r="O43" s="8">
        <v>0.15702520692795582</v>
      </c>
    </row>
    <row r="44" spans="1:15" s="19" customFormat="1" ht="15">
      <c r="A44" s="2" t="s">
        <v>4</v>
      </c>
      <c r="B44" s="5">
        <v>591706.86</v>
      </c>
      <c r="C44" s="8">
        <v>0.06419606980059689</v>
      </c>
      <c r="D44" s="2"/>
      <c r="E44" s="5">
        <v>630432.98</v>
      </c>
      <c r="F44" s="8">
        <v>0.06544815113348525</v>
      </c>
      <c r="G44" s="2"/>
      <c r="H44" s="5">
        <v>688472.6</v>
      </c>
      <c r="I44" s="8">
        <v>0.09206310875424062</v>
      </c>
      <c r="J44" s="2"/>
      <c r="K44" s="5">
        <v>765540.13</v>
      </c>
      <c r="L44" s="8">
        <v>0.11193986514496006</v>
      </c>
      <c r="M44" s="2"/>
      <c r="N44" s="5">
        <v>881628.78</v>
      </c>
      <c r="O44" s="8">
        <v>0.15164280153412732</v>
      </c>
    </row>
    <row r="45" spans="1:15" s="19" customFormat="1" ht="15">
      <c r="A45" s="2" t="s">
        <v>5</v>
      </c>
      <c r="B45" s="5">
        <v>114102.12</v>
      </c>
      <c r="C45" s="8">
        <v>0.15476393005519376</v>
      </c>
      <c r="D45" s="2"/>
      <c r="E45" s="5">
        <v>98627.06</v>
      </c>
      <c r="F45" s="8">
        <v>-0.13562464921773582</v>
      </c>
      <c r="G45" s="2"/>
      <c r="H45" s="5">
        <v>124850.47</v>
      </c>
      <c r="I45" s="8">
        <v>0.26588453513670596</v>
      </c>
      <c r="J45" s="2"/>
      <c r="K45" s="5">
        <v>150552.63</v>
      </c>
      <c r="L45" s="8">
        <v>0.20586354220372582</v>
      </c>
      <c r="M45" s="2"/>
      <c r="N45" s="5">
        <v>162703</v>
      </c>
      <c r="O45" s="8">
        <v>0.08070513281634466</v>
      </c>
    </row>
    <row r="46" spans="1:15" s="19" customFormat="1" ht="15">
      <c r="A46" s="13" t="s">
        <v>6</v>
      </c>
      <c r="B46" s="14">
        <v>1067879.8599999999</v>
      </c>
      <c r="C46" s="41">
        <v>0.0887979662962599</v>
      </c>
      <c r="D46" s="16"/>
      <c r="E46" s="14">
        <v>1130297.42</v>
      </c>
      <c r="F46" s="41">
        <v>0.058449983315538946</v>
      </c>
      <c r="G46" s="16"/>
      <c r="H46" s="14">
        <v>1270024.89</v>
      </c>
      <c r="I46" s="41">
        <v>0.1236200910730204</v>
      </c>
      <c r="J46" s="16"/>
      <c r="K46" s="14">
        <v>1441118.3900000001</v>
      </c>
      <c r="L46" s="41">
        <v>0.13471665110437342</v>
      </c>
      <c r="M46" s="16"/>
      <c r="N46" s="14">
        <v>1644087.6600000001</v>
      </c>
      <c r="O46" s="51">
        <v>0.14084149602726254</v>
      </c>
    </row>
    <row r="47" spans="1:15" s="19" customFormat="1" ht="15">
      <c r="A47" s="2"/>
      <c r="B47" s="2"/>
      <c r="C47" s="2"/>
      <c r="D47" s="2"/>
      <c r="E47" s="2"/>
      <c r="F47" s="2"/>
      <c r="G47" s="2"/>
      <c r="H47" s="2"/>
      <c r="I47" s="2"/>
      <c r="J47" s="2"/>
      <c r="K47" s="2"/>
      <c r="L47" s="2"/>
      <c r="M47" s="2"/>
      <c r="N47" s="2"/>
      <c r="O47" s="2"/>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5">
        <v>153404.94</v>
      </c>
      <c r="C49" s="56">
        <v>0.13838729850024906</v>
      </c>
      <c r="D49" s="57"/>
      <c r="E49" s="55">
        <v>157042.18</v>
      </c>
      <c r="F49" s="56">
        <v>0.02371005783777231</v>
      </c>
      <c r="G49" s="57"/>
      <c r="H49" s="55">
        <v>205431.33</v>
      </c>
      <c r="I49" s="56">
        <v>0.30812836398475874</v>
      </c>
      <c r="J49" s="57"/>
      <c r="K49" s="55">
        <f>'[1]Sheet1'!$B$121</f>
        <v>189224.03</v>
      </c>
      <c r="L49" s="58">
        <f>IF(AND(K49=0),"(+0%)",(K49-H49)/H49)</f>
        <v>-0.07889400316884473</v>
      </c>
      <c r="M49" s="59"/>
      <c r="N49" s="55">
        <f>'[1]Sheet1'!$H$121</f>
        <v>335200.6</v>
      </c>
      <c r="O49" s="56">
        <f>IF(AND(N49=0),"(+0%)",(N49-K49)/K49)</f>
        <v>0.7714483725983428</v>
      </c>
    </row>
    <row r="50" spans="1:15" s="19" customFormat="1" ht="15">
      <c r="A50" s="26" t="s">
        <v>3</v>
      </c>
      <c r="B50" s="55">
        <v>532257.2</v>
      </c>
      <c r="C50" s="56">
        <v>0.14464034596509562</v>
      </c>
      <c r="D50" s="57"/>
      <c r="E50" s="55">
        <v>554847.85</v>
      </c>
      <c r="F50" s="56">
        <v>0.042443108331836614</v>
      </c>
      <c r="G50" s="57"/>
      <c r="H50" s="55">
        <v>663236.33</v>
      </c>
      <c r="I50" s="56">
        <v>0.19534811209956024</v>
      </c>
      <c r="J50" s="57"/>
      <c r="K50" s="55">
        <f>'[1]Sheet1'!$C$121</f>
        <v>249288.31</v>
      </c>
      <c r="L50" s="58">
        <f>IF(AND(K50=0),"(+0%)",(K50-H50)/H50)</f>
        <v>-0.6241335121072152</v>
      </c>
      <c r="M50" s="59"/>
      <c r="N50" s="55">
        <f>'[1]Sheet1'!$I$121</f>
        <v>987769.79</v>
      </c>
      <c r="O50" s="56">
        <f>IF(AND(N50=0),"(+0%)",(N50-K50)/K50)</f>
        <v>2.962359045235615</v>
      </c>
    </row>
    <row r="51" spans="1:15" s="19" customFormat="1" ht="15">
      <c r="A51" s="26" t="s">
        <v>4</v>
      </c>
      <c r="B51" s="55">
        <v>916726.51</v>
      </c>
      <c r="C51" s="56">
        <v>0.039810100119462954</v>
      </c>
      <c r="D51" s="57"/>
      <c r="E51" s="55">
        <v>976891.49</v>
      </c>
      <c r="F51" s="56">
        <v>0.06563023905570264</v>
      </c>
      <c r="G51" s="57"/>
      <c r="H51" s="55">
        <v>1072379.64</v>
      </c>
      <c r="I51" s="56">
        <v>0.0977469360491613</v>
      </c>
      <c r="J51" s="57"/>
      <c r="K51" s="55">
        <f>'[1]Sheet1'!$D$121</f>
        <v>1040571.7</v>
      </c>
      <c r="L51" s="58">
        <f>IF(AND(K51=0),"(+0%)",(K51-H51)/H51)</f>
        <v>-0.029661081592336037</v>
      </c>
      <c r="M51" s="59"/>
      <c r="N51" s="55">
        <f>'[1]Sheet1'!$J$121</f>
        <v>1588743.97</v>
      </c>
      <c r="O51" s="56">
        <f>IF(AND(N51=0),"(+0%)",(N51-K51)/K51)</f>
        <v>0.5267991335916593</v>
      </c>
    </row>
    <row r="52" spans="1:15" s="19" customFormat="1" ht="15">
      <c r="A52" s="26" t="s">
        <v>5</v>
      </c>
      <c r="B52" s="55">
        <v>170696.99</v>
      </c>
      <c r="C52" s="56">
        <v>0.049132406900917566</v>
      </c>
      <c r="D52" s="57"/>
      <c r="E52" s="55">
        <v>204437.61</v>
      </c>
      <c r="F52" s="56">
        <v>0.19766382523792597</v>
      </c>
      <c r="G52" s="57"/>
      <c r="H52" s="55">
        <v>226745.45</v>
      </c>
      <c r="I52" s="56">
        <v>0.10911808252894381</v>
      </c>
      <c r="J52" s="57"/>
      <c r="K52" s="55">
        <f>'[1]Sheet1'!$E$121</f>
        <v>333868.62</v>
      </c>
      <c r="L52" s="58">
        <f>IF(AND(K52=0),"(+0%)",(K52-H52)/H52)</f>
        <v>0.47243801364040594</v>
      </c>
      <c r="M52" s="59"/>
      <c r="N52" s="55">
        <f>'[1]Sheet1'!$K$121</f>
        <v>488997.64</v>
      </c>
      <c r="O52" s="56">
        <f>IF(AND(N52=0),"(+0%)",(N52-K52)/K52)</f>
        <v>0.4646409117454645</v>
      </c>
    </row>
    <row r="53" spans="1:15" s="19" customFormat="1" ht="15">
      <c r="A53" s="53" t="s">
        <v>6</v>
      </c>
      <c r="B53" s="60">
        <v>1773085.64</v>
      </c>
      <c r="C53" s="61">
        <v>0.07846174090255001</v>
      </c>
      <c r="D53" s="62"/>
      <c r="E53" s="60">
        <v>1893219.13</v>
      </c>
      <c r="F53" s="61">
        <v>0.06775391289052457</v>
      </c>
      <c r="G53" s="62"/>
      <c r="H53" s="60">
        <v>2167792.75</v>
      </c>
      <c r="I53" s="61">
        <v>0.14503002618613944</v>
      </c>
      <c r="J53" s="62"/>
      <c r="K53" s="63">
        <f>SUM(K49:K52)</f>
        <v>1812952.6600000001</v>
      </c>
      <c r="L53" s="64">
        <f>IF((K53=0),"(+0%)",IF((K50=0),((K49-H49)/H49),IF((K51=0),((K49+K50)-(H49+H50))/(H49+H50),IF((K52=0),((K49+K50+K51)-(H49+H50+H51))/(H49+H50+H51),(K53-H53)/H53))))</f>
        <v>-0.16368727591694357</v>
      </c>
      <c r="M53" s="65"/>
      <c r="N53" s="60">
        <f>SUM(N49:N52)</f>
        <v>3400712.0000000005</v>
      </c>
      <c r="O53" s="66">
        <f>IF((N53=0),"(+0%)",IF((N50=0),((N49-K49)/K49),IF((N51=0),((N49+N50)-(K49+K50))/(K49+K50),IF((N52=0),((N49+N50+N51)-(K49+K50+K51))/(K49+K50+K51),(N53-K53)/K53))))</f>
        <v>0.8757864311801722</v>
      </c>
    </row>
    <row r="54" spans="1:15" s="19" customFormat="1" ht="15">
      <c r="A54" s="2"/>
      <c r="B54" s="2"/>
      <c r="C54" s="2"/>
      <c r="D54" s="2"/>
      <c r="E54" s="2"/>
      <c r="F54" s="2"/>
      <c r="G54" s="2"/>
      <c r="H54" s="2"/>
      <c r="I54" s="2"/>
      <c r="J54" s="2"/>
      <c r="K54" s="2"/>
      <c r="L54" s="2"/>
      <c r="M54" s="2"/>
      <c r="N54" s="2"/>
      <c r="O54" s="2"/>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'[1]Sheet1'!$N$121</f>
        <v>468259.11</v>
      </c>
      <c r="C56" s="56">
        <f>IF(AND(B56=0),"(+0%)",(B56-N49)/N49)</f>
        <v>0.3969518849309936</v>
      </c>
      <c r="D56" s="57"/>
      <c r="E56" s="52">
        <f>'[2]Sheet1'!$B$123</f>
        <v>442160.43</v>
      </c>
      <c r="F56" s="56">
        <f>IF(AND(E56=0),"(+0%)",(E56-B56)/B56)</f>
        <v>-0.05573555205364823</v>
      </c>
      <c r="G56" s="57"/>
      <c r="H56" s="52">
        <f>'[2]Sheet1'!$H$123</f>
        <v>0</v>
      </c>
      <c r="I56" s="56" t="str">
        <f>IF(AND(H56=0),"(+0%)",(H56-E56)/E56)</f>
        <v>(+0%)</v>
      </c>
      <c r="J56" s="57"/>
      <c r="K56" s="52">
        <f>'[2]Sheet1'!$N$123</f>
        <v>0</v>
      </c>
      <c r="L56" s="58" t="str">
        <f>IF(AND(K56=0),"(+0%)",(K56-H56)/H56)</f>
        <v>(+0%)</v>
      </c>
      <c r="M56" s="59"/>
      <c r="N56" s="55">
        <v>0</v>
      </c>
      <c r="O56" s="56" t="str">
        <f>IF(AND(N56=0),"(+0%)",(N56-K56)/K56)</f>
        <v>(+0%)</v>
      </c>
    </row>
    <row r="57" spans="1:15" s="19" customFormat="1" ht="15">
      <c r="A57" s="26" t="s">
        <v>3</v>
      </c>
      <c r="B57" s="55">
        <f>'[1]Sheet1'!$O$121</f>
        <v>798103.49</v>
      </c>
      <c r="C57" s="56">
        <f>IF(AND(B57=0),"(+0%)",(B57-N50)/N50)</f>
        <v>-0.192014679857743</v>
      </c>
      <c r="D57" s="57"/>
      <c r="E57" s="52">
        <f>'[2]Sheet1'!$C$123</f>
        <v>1077677.28</v>
      </c>
      <c r="F57" s="56">
        <f>IF(AND(E57=0),"(+0%)",(E57-B57)/B57)</f>
        <v>0.35029766628385506</v>
      </c>
      <c r="G57" s="57"/>
      <c r="H57" s="52">
        <f>'[2]Sheet1'!$I$123</f>
        <v>0</v>
      </c>
      <c r="I57" s="56" t="str">
        <f>IF(AND(H57=0),"(+0%)",(H57-E57)/E57)</f>
        <v>(+0%)</v>
      </c>
      <c r="J57" s="57"/>
      <c r="K57" s="52">
        <f>'[2]Sheet1'!$O$123</f>
        <v>0</v>
      </c>
      <c r="L57" s="58" t="str">
        <f>IF(AND(K57=0),"(+0%)",(K57-H57)/H57)</f>
        <v>(+0%)</v>
      </c>
      <c r="M57" s="59"/>
      <c r="N57" s="55">
        <v>0</v>
      </c>
      <c r="O57" s="56" t="str">
        <f>IF(AND(N57=0),"(+0%)",(N57-K57)/K57)</f>
        <v>(+0%)</v>
      </c>
    </row>
    <row r="58" spans="1:15" ht="15">
      <c r="A58" s="26" t="s">
        <v>4</v>
      </c>
      <c r="B58" s="55">
        <f>'[1]Sheet1'!$P$121</f>
        <v>905894.57</v>
      </c>
      <c r="C58" s="56">
        <f>IF(AND(B58=0),"(+0%)",(B58-N51)/N51)</f>
        <v>-0.4298045581252466</v>
      </c>
      <c r="D58" s="57"/>
      <c r="E58" s="52">
        <f>'[2]Sheet1'!$D$123</f>
        <v>1760750.25</v>
      </c>
      <c r="F58" s="56">
        <f>IF(AND(E58=0),"(+0%)",(E58-B58)/B58)</f>
        <v>0.9436591280153055</v>
      </c>
      <c r="G58" s="57"/>
      <c r="H58" s="52">
        <f>'[2]Sheet1'!$J$123</f>
        <v>0</v>
      </c>
      <c r="I58" s="56" t="str">
        <f>IF(AND(H58=0),"(+0%)",(H58-E58)/E58)</f>
        <v>(+0%)</v>
      </c>
      <c r="J58" s="57"/>
      <c r="K58" s="52">
        <f>'[2]Sheet1'!$P$123</f>
        <v>0</v>
      </c>
      <c r="L58" s="58" t="str">
        <f>IF(AND(K58=0),"(+0%)",(K58-H58)/H58)</f>
        <v>(+0%)</v>
      </c>
      <c r="M58" s="59"/>
      <c r="N58" s="55">
        <v>0</v>
      </c>
      <c r="O58" s="56" t="str">
        <f>IF(AND(N58=0),"(+0%)",(N58-K58)/K58)</f>
        <v>(+0%)</v>
      </c>
    </row>
    <row r="59" spans="1:15" ht="15">
      <c r="A59" s="26" t="s">
        <v>5</v>
      </c>
      <c r="B59" s="55">
        <f>'[1]Sheet1'!$Q$121</f>
        <v>367775.64</v>
      </c>
      <c r="C59" s="56">
        <f>IF(AND(B59=0),"(+0%)",(B59-N52)/N52)</f>
        <v>-0.247898946915163</v>
      </c>
      <c r="D59" s="57"/>
      <c r="E59" s="52">
        <f>'[2]Sheet1'!$E$123</f>
        <v>440620.04</v>
      </c>
      <c r="F59" s="56">
        <f>IF(AND(E59=0),"(+0%)",(E59-B59)/B59)</f>
        <v>0.19806749571559432</v>
      </c>
      <c r="G59" s="57"/>
      <c r="H59" s="52">
        <f>'[2]Sheet1'!$K$123</f>
        <v>0</v>
      </c>
      <c r="I59" s="56" t="str">
        <f>IF(AND(H59=0),"(+0%)",(H59-E59)/E59)</f>
        <v>(+0%)</v>
      </c>
      <c r="J59" s="57"/>
      <c r="K59" s="52">
        <f>'[2]Sheet1'!$Q$123</f>
        <v>0</v>
      </c>
      <c r="L59" s="58" t="str">
        <f>IF(AND(K59=0),"(+0%)",(K59-H59)/H59)</f>
        <v>(+0%)</v>
      </c>
      <c r="M59" s="59"/>
      <c r="N59" s="55">
        <v>0</v>
      </c>
      <c r="O59" s="56" t="str">
        <f>IF(AND(N59=0),"(+0%)",(N59-K59)/K59)</f>
        <v>(+0%)</v>
      </c>
    </row>
    <row r="60" spans="1:15" ht="15">
      <c r="A60" s="53" t="s">
        <v>6</v>
      </c>
      <c r="B60" s="60">
        <f>SUM(B56:B59)</f>
        <v>2540032.81</v>
      </c>
      <c r="C60" s="61">
        <f>IF((B60=0),"(+0%)",IF((B57=0),((B56-N49)/N49),IF((B58=0),((B56+B57)-(N49+N50))/(N49+N50),IF((B59=0),((B56+B57+B58)-(N49+N50+N51))/(N49+N50+N51),(B60-N53)/N53))))</f>
        <v>-0.2530879386434371</v>
      </c>
      <c r="D60" s="62"/>
      <c r="E60" s="60">
        <f>SUM(E56:E59)</f>
        <v>3721208</v>
      </c>
      <c r="F60" s="61">
        <f>IF((E60=0),"(+0%)",IF((E57=0),((E56-B56)/B56),IF((E58=0),((E56+E57)-(B56+B57))/(B56+B57),IF((E59=0),((E56+E57+E58)-(B56+B57+B58))/(B56+B57+B58),(E60-B60)/B60))))</f>
        <v>0.4650235955022959</v>
      </c>
      <c r="G60" s="62"/>
      <c r="H60" s="60">
        <f>SUM(H56:H59)</f>
        <v>0</v>
      </c>
      <c r="I60" s="61" t="str">
        <f>IF((H60=0),"(+0%)",IF((H57=0),((H56-E56)/E56),IF((H58=0),((H56+H57)-(E56+E57))/(E56+E57),IF((H59=0),((H56+H57+H58)-(E56+E57+E58))/(E56+E57+E58),(H60-E60)/E60))))</f>
        <v>(+0%)</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2" customWidth="1"/>
    <col min="2" max="2" width="10.57421875" style="2" customWidth="1"/>
    <col min="3" max="3" width="8.57421875" style="2" bestFit="1" customWidth="1"/>
    <col min="4" max="4" width="4.8515625" style="2" customWidth="1"/>
    <col min="5" max="5" width="10.57421875" style="2" customWidth="1"/>
    <col min="6" max="6" width="9.7109375" style="2" customWidth="1"/>
    <col min="7" max="7" width="4.7109375" style="2" customWidth="1"/>
    <col min="8" max="8" width="10.57421875" style="2" customWidth="1"/>
    <col min="9" max="9" width="9.7109375" style="2" customWidth="1"/>
    <col min="10" max="10" width="4.8515625" style="2" customWidth="1"/>
    <col min="11" max="11" width="10.421875" style="2" customWidth="1"/>
    <col min="12" max="12" width="9.7109375" style="2" customWidth="1"/>
    <col min="13" max="13" width="4.140625" style="2" customWidth="1"/>
    <col min="14" max="14" width="10.57421875" style="2" customWidth="1"/>
    <col min="15" max="15" width="10.28125" style="2" customWidth="1"/>
    <col min="16" max="16384" width="9.140625" style="2" customWidth="1"/>
  </cols>
  <sheetData>
    <row r="1" spans="1:15" s="50" customFormat="1" ht="18">
      <c r="A1" s="7" t="s">
        <v>9</v>
      </c>
      <c r="B1" s="7"/>
      <c r="C1" s="7"/>
      <c r="D1" s="7"/>
      <c r="E1" s="7"/>
      <c r="F1" s="7"/>
      <c r="G1" s="7"/>
      <c r="H1" s="7"/>
      <c r="I1" s="7"/>
      <c r="J1" s="7"/>
      <c r="K1" s="7"/>
      <c r="L1" s="7"/>
      <c r="M1" s="7"/>
      <c r="N1" s="7"/>
      <c r="O1" s="7"/>
    </row>
    <row r="2" spans="1:15" s="19" customFormat="1" ht="15">
      <c r="A2" s="1" t="s">
        <v>1</v>
      </c>
      <c r="B2" s="1"/>
      <c r="C2" s="1"/>
      <c r="D2" s="1"/>
      <c r="E2" s="1"/>
      <c r="F2" s="1"/>
      <c r="G2" s="1"/>
      <c r="H2" s="1"/>
      <c r="I2" s="1"/>
      <c r="J2" s="1"/>
      <c r="K2" s="1"/>
      <c r="L2" s="1"/>
      <c r="M2" s="1"/>
      <c r="N2" s="1"/>
      <c r="O2" s="1"/>
    </row>
    <row r="3" spans="1:15" s="19" customFormat="1" ht="15">
      <c r="A3" s="1"/>
      <c r="B3" s="1"/>
      <c r="C3" s="1"/>
      <c r="D3" s="1"/>
      <c r="E3" s="1"/>
      <c r="F3" s="1"/>
      <c r="G3" s="1"/>
      <c r="H3" s="1"/>
      <c r="I3" s="1"/>
      <c r="J3" s="1"/>
      <c r="K3" s="1"/>
      <c r="L3" s="1"/>
      <c r="M3" s="1"/>
      <c r="N3" s="1"/>
      <c r="O3" s="1"/>
    </row>
    <row r="4" spans="1:15" s="19" customFormat="1" ht="48" customHeight="1">
      <c r="A4" s="24" t="s">
        <v>11</v>
      </c>
      <c r="B4" s="3"/>
      <c r="C4" s="4"/>
      <c r="D4" s="4"/>
      <c r="E4" s="4"/>
      <c r="F4" s="4"/>
      <c r="G4" s="4"/>
      <c r="H4" s="1"/>
      <c r="I4" s="1"/>
      <c r="J4" s="1"/>
      <c r="K4" s="1"/>
      <c r="L4" s="1"/>
      <c r="M4" s="1"/>
      <c r="N4" s="1"/>
      <c r="O4" s="1"/>
    </row>
    <row r="5" spans="1:15" s="19" customFormat="1" ht="15" customHeight="1">
      <c r="A5" s="3"/>
      <c r="B5" s="3"/>
      <c r="C5" s="4"/>
      <c r="D5" s="4"/>
      <c r="E5" s="4"/>
      <c r="F5" s="4"/>
      <c r="G5" s="4"/>
      <c r="H5" s="2"/>
      <c r="I5" s="2"/>
      <c r="J5" s="2"/>
      <c r="K5" s="2"/>
      <c r="L5" s="2"/>
      <c r="M5" s="2"/>
      <c r="N5" s="2"/>
      <c r="O5" s="2"/>
    </row>
    <row r="6" spans="1:15" s="20" customFormat="1" ht="15.75">
      <c r="A6" s="9">
        <v>1987</v>
      </c>
      <c r="B6" s="9"/>
      <c r="C6" s="9"/>
      <c r="D6" s="10"/>
      <c r="E6" s="9">
        <v>1988</v>
      </c>
      <c r="F6" s="9"/>
      <c r="G6" s="10"/>
      <c r="H6" s="9">
        <v>1989</v>
      </c>
      <c r="I6" s="9"/>
      <c r="J6" s="10"/>
      <c r="K6" s="9">
        <v>1990</v>
      </c>
      <c r="L6" s="9"/>
      <c r="M6" s="10"/>
      <c r="N6" s="9">
        <v>1991</v>
      </c>
      <c r="O6" s="9"/>
    </row>
    <row r="7" spans="1:15" s="19" customFormat="1" ht="15">
      <c r="A7" s="2" t="s">
        <v>2</v>
      </c>
      <c r="B7" s="5"/>
      <c r="C7" s="6"/>
      <c r="D7" s="2"/>
      <c r="E7" s="5">
        <v>1511</v>
      </c>
      <c r="F7" s="6"/>
      <c r="G7" s="2"/>
      <c r="H7" s="5">
        <v>1906</v>
      </c>
      <c r="I7" s="6">
        <v>0.2614162806088683</v>
      </c>
      <c r="J7" s="2"/>
      <c r="K7" s="5">
        <v>2365</v>
      </c>
      <c r="L7" s="6">
        <v>0.24081846799580273</v>
      </c>
      <c r="M7" s="2"/>
      <c r="N7" s="5">
        <v>2191</v>
      </c>
      <c r="O7" s="6">
        <v>-0.07357293868921776</v>
      </c>
    </row>
    <row r="8" spans="1:15" s="19" customFormat="1" ht="15">
      <c r="A8" s="2" t="s">
        <v>3</v>
      </c>
      <c r="B8" s="5"/>
      <c r="C8" s="6"/>
      <c r="D8" s="2"/>
      <c r="E8" s="5">
        <v>3331</v>
      </c>
      <c r="F8" s="6"/>
      <c r="G8" s="2"/>
      <c r="H8" s="5">
        <v>3883</v>
      </c>
      <c r="I8" s="6">
        <v>0.1657160012008406</v>
      </c>
      <c r="J8" s="2"/>
      <c r="K8" s="5">
        <v>5287</v>
      </c>
      <c r="L8" s="6">
        <v>0.3615761009528715</v>
      </c>
      <c r="M8" s="2"/>
      <c r="N8" s="5">
        <v>6042</v>
      </c>
      <c r="O8" s="6">
        <v>0.14280310194817478</v>
      </c>
    </row>
    <row r="9" spans="1:15" s="19" customFormat="1" ht="15">
      <c r="A9" s="2" t="s">
        <v>4</v>
      </c>
      <c r="B9" s="5">
        <v>4796</v>
      </c>
      <c r="C9" s="6"/>
      <c r="D9" s="2"/>
      <c r="E9" s="5">
        <v>5291</v>
      </c>
      <c r="F9" s="6">
        <v>0.10321100917431193</v>
      </c>
      <c r="G9" s="2"/>
      <c r="H9" s="5">
        <v>6659</v>
      </c>
      <c r="I9" s="6">
        <v>0.25855225855225855</v>
      </c>
      <c r="J9" s="2"/>
      <c r="K9" s="5">
        <v>7782</v>
      </c>
      <c r="L9" s="6">
        <v>0.16864394053161136</v>
      </c>
      <c r="M9" s="2"/>
      <c r="N9" s="5">
        <v>10924</v>
      </c>
      <c r="O9" s="6">
        <v>0.40375224877923416</v>
      </c>
    </row>
    <row r="10" spans="1:15" s="19" customFormat="1" ht="15">
      <c r="A10" s="2" t="s">
        <v>5</v>
      </c>
      <c r="B10" s="5">
        <v>2464</v>
      </c>
      <c r="C10" s="6"/>
      <c r="D10" s="2"/>
      <c r="E10" s="5">
        <v>2654</v>
      </c>
      <c r="F10" s="6">
        <v>0.07711038961038962</v>
      </c>
      <c r="G10" s="2"/>
      <c r="H10" s="5">
        <v>2759</v>
      </c>
      <c r="I10" s="6">
        <v>0.039562923888470235</v>
      </c>
      <c r="J10" s="2"/>
      <c r="K10" s="5">
        <v>3707</v>
      </c>
      <c r="L10" s="6">
        <v>0.34360275462123957</v>
      </c>
      <c r="M10" s="2"/>
      <c r="N10" s="5">
        <v>4852</v>
      </c>
      <c r="O10" s="6">
        <v>0.30887510115996764</v>
      </c>
    </row>
    <row r="11" spans="1:15" s="19" customFormat="1" ht="15">
      <c r="A11" s="13" t="s">
        <v>6</v>
      </c>
      <c r="B11" s="14">
        <v>7260</v>
      </c>
      <c r="C11" s="15"/>
      <c r="D11" s="16"/>
      <c r="E11" s="14">
        <v>12787</v>
      </c>
      <c r="F11" s="15">
        <v>0.0943526170798898</v>
      </c>
      <c r="G11" s="16"/>
      <c r="H11" s="14">
        <v>15207</v>
      </c>
      <c r="I11" s="15">
        <v>0.18925471181668882</v>
      </c>
      <c r="J11" s="16"/>
      <c r="K11" s="14">
        <v>19141</v>
      </c>
      <c r="L11" s="15">
        <v>0.2586966528572368</v>
      </c>
      <c r="M11" s="16"/>
      <c r="N11" s="14">
        <v>24009</v>
      </c>
      <c r="O11" s="18">
        <v>0.2543231806070738</v>
      </c>
    </row>
    <row r="12" spans="1:15" s="19" customFormat="1" ht="15" customHeight="1">
      <c r="A12" s="2"/>
      <c r="B12" s="2"/>
      <c r="C12" s="2"/>
      <c r="D12" s="2"/>
      <c r="E12" s="2"/>
      <c r="F12" s="2"/>
      <c r="G12" s="2"/>
      <c r="H12" s="2"/>
      <c r="I12" s="2"/>
      <c r="J12" s="2"/>
      <c r="K12" s="2"/>
      <c r="L12" s="2"/>
      <c r="M12" s="2"/>
      <c r="N12" s="2"/>
      <c r="O12" s="2"/>
    </row>
    <row r="13" spans="1:15" s="20" customFormat="1" ht="15.75">
      <c r="A13" s="9">
        <v>1992</v>
      </c>
      <c r="B13" s="9"/>
      <c r="C13" s="9"/>
      <c r="D13" s="10"/>
      <c r="E13" s="9">
        <v>1993</v>
      </c>
      <c r="F13" s="9"/>
      <c r="G13" s="10"/>
      <c r="H13" s="9">
        <v>1994</v>
      </c>
      <c r="I13" s="9"/>
      <c r="J13" s="11"/>
      <c r="K13" s="9">
        <v>1995</v>
      </c>
      <c r="L13" s="12"/>
      <c r="M13" s="10"/>
      <c r="N13" s="9">
        <v>1996</v>
      </c>
      <c r="O13" s="9"/>
    </row>
    <row r="14" spans="1:15" s="19" customFormat="1" ht="15">
      <c r="A14" s="2" t="s">
        <v>2</v>
      </c>
      <c r="B14" s="5">
        <v>3012</v>
      </c>
      <c r="C14" s="6">
        <v>0.3747147421268827</v>
      </c>
      <c r="D14" s="2"/>
      <c r="E14" s="5">
        <v>3308.94</v>
      </c>
      <c r="F14" s="6">
        <v>0.09858565737051794</v>
      </c>
      <c r="G14" s="2"/>
      <c r="H14" s="5">
        <v>3663.36</v>
      </c>
      <c r="I14" s="6">
        <v>0.10710982973399338</v>
      </c>
      <c r="J14"/>
      <c r="K14" s="5">
        <v>3564</v>
      </c>
      <c r="L14" s="6">
        <v>-0.027122641509433994</v>
      </c>
      <c r="M14" s="2"/>
      <c r="N14" s="5">
        <v>5004</v>
      </c>
      <c r="O14" s="8">
        <v>0.40404040404040403</v>
      </c>
    </row>
    <row r="15" spans="1:15" s="19" customFormat="1" ht="15">
      <c r="A15" s="2" t="s">
        <v>3</v>
      </c>
      <c r="B15" s="5">
        <v>7523</v>
      </c>
      <c r="C15" s="6">
        <v>0.24511751075802715</v>
      </c>
      <c r="D15" s="2"/>
      <c r="E15" s="5">
        <v>6848.52</v>
      </c>
      <c r="F15" s="6">
        <v>-0.08965572245114975</v>
      </c>
      <c r="G15" s="2"/>
      <c r="H15" s="5">
        <v>7883.52</v>
      </c>
      <c r="I15" s="6">
        <v>0.1511275428851781</v>
      </c>
      <c r="J15"/>
      <c r="K15" s="5">
        <v>7782</v>
      </c>
      <c r="L15" s="6">
        <v>-0.012877496346809602</v>
      </c>
      <c r="M15" s="2"/>
      <c r="N15" s="5">
        <v>8578</v>
      </c>
      <c r="O15" s="8">
        <v>0.10228732973528656</v>
      </c>
    </row>
    <row r="16" spans="1:15" s="19" customFormat="1" ht="15">
      <c r="A16" s="2" t="s">
        <v>4</v>
      </c>
      <c r="B16" s="5">
        <v>11322</v>
      </c>
      <c r="C16" s="6">
        <v>0.0364335408275357</v>
      </c>
      <c r="D16" s="2"/>
      <c r="E16" s="5">
        <v>12493.62</v>
      </c>
      <c r="F16" s="6">
        <v>0.10348171701112885</v>
      </c>
      <c r="G16" s="2"/>
      <c r="H16" s="5">
        <v>12559.72</v>
      </c>
      <c r="I16" s="6">
        <v>0.0052907003734705025</v>
      </c>
      <c r="J16"/>
      <c r="K16" s="5">
        <v>14250</v>
      </c>
      <c r="L16" s="6">
        <v>0.13457943329946853</v>
      </c>
      <c r="M16" s="2"/>
      <c r="N16" s="5">
        <v>13731.2</v>
      </c>
      <c r="O16" s="8">
        <v>-0.036407017543859596</v>
      </c>
    </row>
    <row r="17" spans="1:15" s="19" customFormat="1" ht="15">
      <c r="A17" s="2" t="s">
        <v>5</v>
      </c>
      <c r="B17" s="5">
        <v>5496.3</v>
      </c>
      <c r="C17" s="6">
        <v>0.13279060181368513</v>
      </c>
      <c r="D17" s="2"/>
      <c r="E17" s="5">
        <v>5620</v>
      </c>
      <c r="F17" s="6">
        <v>0.022506049524225354</v>
      </c>
      <c r="G17" s="2"/>
      <c r="H17" s="5">
        <v>5122.41</v>
      </c>
      <c r="I17" s="6">
        <v>-0.08853914590747333</v>
      </c>
      <c r="J17"/>
      <c r="K17" s="5">
        <v>6238</v>
      </c>
      <c r="L17" s="8">
        <v>0.21778615924925965</v>
      </c>
      <c r="M17" s="2"/>
      <c r="N17" s="5">
        <v>5094.78</v>
      </c>
      <c r="O17" s="8">
        <v>-0.18326707277973714</v>
      </c>
    </row>
    <row r="18" spans="1:15" s="19" customFormat="1" ht="15">
      <c r="A18" s="13" t="s">
        <v>6</v>
      </c>
      <c r="B18" s="14">
        <v>27353.3</v>
      </c>
      <c r="C18" s="15">
        <v>0.13929359823399556</v>
      </c>
      <c r="D18" s="16"/>
      <c r="E18" s="14">
        <v>28271.08</v>
      </c>
      <c r="F18" s="15">
        <v>0.03355280715672341</v>
      </c>
      <c r="G18" s="16"/>
      <c r="H18" s="14">
        <v>29229.01</v>
      </c>
      <c r="I18" s="15">
        <v>0.033883742679798455</v>
      </c>
      <c r="J18" s="17"/>
      <c r="K18" s="14">
        <v>31834</v>
      </c>
      <c r="L18" s="21">
        <v>0.08912344277141107</v>
      </c>
      <c r="M18" s="16"/>
      <c r="N18" s="14">
        <v>32407.98</v>
      </c>
      <c r="O18" s="48">
        <v>0.018030407740152025</v>
      </c>
    </row>
    <row r="19" spans="1:15" s="19" customFormat="1" ht="15" customHeight="1">
      <c r="A19" s="2"/>
      <c r="B19" s="2"/>
      <c r="C19" s="2"/>
      <c r="D19" s="2"/>
      <c r="E19" s="2"/>
      <c r="F19" s="2"/>
      <c r="G19" s="2"/>
      <c r="H19" s="2"/>
      <c r="I19" s="2"/>
      <c r="J19" s="2"/>
      <c r="K19" s="2"/>
      <c r="L19" s="2"/>
      <c r="M19" s="2"/>
      <c r="N19" s="2"/>
      <c r="O19" s="2"/>
    </row>
    <row r="20" spans="1:15" s="20" customFormat="1" ht="15.75">
      <c r="A20" s="9">
        <v>1997</v>
      </c>
      <c r="B20" s="9"/>
      <c r="C20" s="9"/>
      <c r="D20" s="10"/>
      <c r="E20" s="9">
        <v>1998</v>
      </c>
      <c r="F20" s="9"/>
      <c r="G20" s="10"/>
      <c r="H20" s="9">
        <v>1999</v>
      </c>
      <c r="I20" s="9"/>
      <c r="J20" s="10"/>
      <c r="K20" s="9">
        <v>2000</v>
      </c>
      <c r="L20" s="9"/>
      <c r="M20" s="10"/>
      <c r="N20" s="9">
        <v>2001</v>
      </c>
      <c r="O20" s="9"/>
    </row>
    <row r="21" spans="1:15" s="19" customFormat="1" ht="15">
      <c r="A21" s="2" t="s">
        <v>2</v>
      </c>
      <c r="B21" s="5">
        <v>3851</v>
      </c>
      <c r="C21" s="8">
        <v>-0.23041566746602718</v>
      </c>
      <c r="D21" s="2"/>
      <c r="E21" s="5">
        <v>4381</v>
      </c>
      <c r="F21" s="8">
        <v>0.13762659049597506</v>
      </c>
      <c r="G21" s="2"/>
      <c r="H21" s="5">
        <v>6984</v>
      </c>
      <c r="I21" s="8">
        <v>0.5941565852545081</v>
      </c>
      <c r="J21" s="2"/>
      <c r="K21" s="5">
        <v>12091</v>
      </c>
      <c r="L21" s="8">
        <v>0.7312428407789232</v>
      </c>
      <c r="M21" s="2"/>
      <c r="N21" s="5">
        <v>14686.54</v>
      </c>
      <c r="O21" s="8">
        <v>0.2146671077661071</v>
      </c>
    </row>
    <row r="22" spans="1:15" s="19" customFormat="1" ht="15">
      <c r="A22" s="2" t="s">
        <v>3</v>
      </c>
      <c r="B22" s="5">
        <v>8353.64</v>
      </c>
      <c r="C22" s="8">
        <v>-0.02615528095127076</v>
      </c>
      <c r="D22" s="2"/>
      <c r="E22" s="5">
        <v>9293</v>
      </c>
      <c r="F22" s="8">
        <v>0.11244918382884594</v>
      </c>
      <c r="G22" s="2"/>
      <c r="H22" s="5">
        <v>11620</v>
      </c>
      <c r="I22" s="8">
        <v>0.2504035295383622</v>
      </c>
      <c r="J22" s="2"/>
      <c r="K22" s="5">
        <v>20735.56</v>
      </c>
      <c r="L22" s="8">
        <v>0.7844716006884682</v>
      </c>
      <c r="M22" s="2"/>
      <c r="N22" s="5">
        <v>21646.66</v>
      </c>
      <c r="O22" s="8">
        <v>0.043939011051546156</v>
      </c>
    </row>
    <row r="23" spans="1:15" s="19" customFormat="1" ht="15">
      <c r="A23" s="2" t="s">
        <v>4</v>
      </c>
      <c r="B23" s="5">
        <v>13947.06</v>
      </c>
      <c r="C23" s="8">
        <v>0.015720403169424284</v>
      </c>
      <c r="D23" s="2"/>
      <c r="E23" s="5">
        <v>14231</v>
      </c>
      <c r="F23" s="8">
        <v>0.020358412453950907</v>
      </c>
      <c r="G23" s="2"/>
      <c r="H23" s="5">
        <v>18542.42</v>
      </c>
      <c r="I23" s="8">
        <v>0.3029597357880682</v>
      </c>
      <c r="J23" s="2"/>
      <c r="K23" s="5">
        <v>25768.48</v>
      </c>
      <c r="L23" s="8">
        <v>0.3897042565102075</v>
      </c>
      <c r="M23" s="2"/>
      <c r="N23" s="5">
        <v>26978.61</v>
      </c>
      <c r="O23" s="8">
        <v>0.04696163685246476</v>
      </c>
    </row>
    <row r="24" spans="1:15" s="19" customFormat="1" ht="15">
      <c r="A24" s="2" t="s">
        <v>5</v>
      </c>
      <c r="B24" s="5">
        <v>5231</v>
      </c>
      <c r="C24" s="8">
        <v>0.026737170201657435</v>
      </c>
      <c r="D24" s="2"/>
      <c r="E24" s="5">
        <v>7457</v>
      </c>
      <c r="F24" s="8">
        <v>0.4255400497036895</v>
      </c>
      <c r="G24" s="2"/>
      <c r="H24" s="5">
        <v>14901.36</v>
      </c>
      <c r="I24" s="8">
        <v>0.9983049483706585</v>
      </c>
      <c r="J24" s="2"/>
      <c r="K24" s="5">
        <v>14669.2</v>
      </c>
      <c r="L24" s="8">
        <v>-0.015579786006109498</v>
      </c>
      <c r="M24" s="2"/>
      <c r="N24" s="5">
        <v>15736.33</v>
      </c>
      <c r="O24" s="8">
        <v>0.0727462983666457</v>
      </c>
    </row>
    <row r="25" spans="1:15" s="19" customFormat="1" ht="15">
      <c r="A25" s="13" t="s">
        <v>6</v>
      </c>
      <c r="B25" s="14">
        <v>31382.699999999997</v>
      </c>
      <c r="C25" s="49">
        <v>-0.031636652454117856</v>
      </c>
      <c r="D25" s="16"/>
      <c r="E25" s="14">
        <v>35362</v>
      </c>
      <c r="F25" s="49">
        <v>0.12679916004677746</v>
      </c>
      <c r="G25" s="16"/>
      <c r="H25" s="14">
        <v>52047.78</v>
      </c>
      <c r="I25" s="49">
        <v>0.47185622985125275</v>
      </c>
      <c r="J25" s="16"/>
      <c r="K25" s="14">
        <v>73264.23999999999</v>
      </c>
      <c r="L25" s="49">
        <v>0.40763429295159165</v>
      </c>
      <c r="M25" s="16"/>
      <c r="N25" s="14">
        <v>79048.14</v>
      </c>
      <c r="O25" s="48">
        <v>0.07894574488181423</v>
      </c>
    </row>
    <row r="26" spans="1:15" s="19" customFormat="1" ht="15">
      <c r="A26" s="2"/>
      <c r="B26" s="2"/>
      <c r="C26" s="2"/>
      <c r="D26" s="2"/>
      <c r="E26" s="2"/>
      <c r="F26" s="2"/>
      <c r="G26" s="2"/>
      <c r="H26" s="2"/>
      <c r="I26" s="2"/>
      <c r="J26" s="2"/>
      <c r="K26" s="2"/>
      <c r="L26" s="2"/>
      <c r="M26" s="2"/>
      <c r="N26" s="2"/>
      <c r="O26" s="2"/>
    </row>
    <row r="27" spans="1:15" s="20" customFormat="1" ht="15.75">
      <c r="A27" s="9">
        <v>2002</v>
      </c>
      <c r="B27" s="9"/>
      <c r="C27" s="9"/>
      <c r="D27" s="10"/>
      <c r="E27" s="9">
        <v>2003</v>
      </c>
      <c r="F27" s="9"/>
      <c r="G27" s="10"/>
      <c r="H27" s="9">
        <v>2004</v>
      </c>
      <c r="I27" s="9"/>
      <c r="J27" s="10"/>
      <c r="K27" s="9">
        <v>2005</v>
      </c>
      <c r="L27" s="9"/>
      <c r="M27" s="10"/>
      <c r="N27" s="9">
        <v>2006</v>
      </c>
      <c r="O27" s="9"/>
    </row>
    <row r="28" spans="1:15" s="19" customFormat="1" ht="15">
      <c r="A28" s="2" t="s">
        <v>2</v>
      </c>
      <c r="B28" s="5">
        <v>8202.97</v>
      </c>
      <c r="C28" s="8">
        <v>-0.4414634079912628</v>
      </c>
      <c r="D28" s="2"/>
      <c r="E28" s="5">
        <v>7966.93</v>
      </c>
      <c r="F28" s="8">
        <v>-0.028774943709412453</v>
      </c>
      <c r="G28" s="2"/>
      <c r="H28" s="5">
        <v>8216.87</v>
      </c>
      <c r="I28" s="8">
        <v>0.03137218476878804</v>
      </c>
      <c r="J28" s="2"/>
      <c r="K28" s="5">
        <v>7388.83</v>
      </c>
      <c r="L28" s="8">
        <v>-0.10077316545107819</v>
      </c>
      <c r="M28" s="2"/>
      <c r="N28" s="5">
        <v>8956.38</v>
      </c>
      <c r="O28" s="8">
        <v>0.21215131489017872</v>
      </c>
    </row>
    <row r="29" spans="1:15" s="19" customFormat="1" ht="15">
      <c r="A29" s="2" t="s">
        <v>3</v>
      </c>
      <c r="B29" s="5">
        <v>19433.07</v>
      </c>
      <c r="C29" s="8">
        <v>-0.102260117727169</v>
      </c>
      <c r="D29" s="2"/>
      <c r="E29" s="5">
        <v>16845.06</v>
      </c>
      <c r="F29" s="8">
        <v>-0.13317556104105005</v>
      </c>
      <c r="G29" s="2"/>
      <c r="H29" s="5">
        <v>17823.11</v>
      </c>
      <c r="I29" s="8">
        <v>0.05806153257987797</v>
      </c>
      <c r="J29" s="2"/>
      <c r="K29" s="5">
        <v>16158.71</v>
      </c>
      <c r="L29" s="8">
        <v>-0.09338437567854327</v>
      </c>
      <c r="M29" s="2"/>
      <c r="N29" s="5">
        <v>20025.66</v>
      </c>
      <c r="O29" s="8">
        <v>0.23931056377644014</v>
      </c>
    </row>
    <row r="30" spans="1:15" s="19" customFormat="1" ht="15">
      <c r="A30" s="2" t="s">
        <v>4</v>
      </c>
      <c r="B30" s="5">
        <v>24879.19</v>
      </c>
      <c r="C30" s="8">
        <v>-0.07781794540193145</v>
      </c>
      <c r="D30" s="2"/>
      <c r="E30" s="5">
        <v>24981.74</v>
      </c>
      <c r="F30" s="8">
        <v>0.00412191876021699</v>
      </c>
      <c r="G30" s="2"/>
      <c r="H30" s="5">
        <v>24221.14</v>
      </c>
      <c r="I30" s="8">
        <v>-0.030446237932185753</v>
      </c>
      <c r="J30" s="2"/>
      <c r="K30" s="5">
        <v>27157.57</v>
      </c>
      <c r="L30" s="8">
        <v>0.1212341780774976</v>
      </c>
      <c r="M30" s="2"/>
      <c r="N30" s="5">
        <v>21053.54</v>
      </c>
      <c r="O30" s="8">
        <v>-0.22476348215249004</v>
      </c>
    </row>
    <row r="31" spans="1:15" s="19" customFormat="1" ht="15">
      <c r="A31" s="2" t="s">
        <v>5</v>
      </c>
      <c r="B31" s="5">
        <v>12328.26</v>
      </c>
      <c r="C31" s="8">
        <v>-0.21657336875878935</v>
      </c>
      <c r="D31" s="2"/>
      <c r="E31" s="5">
        <v>11984.13</v>
      </c>
      <c r="F31" s="8">
        <v>-0.027913914859031285</v>
      </c>
      <c r="G31" s="2"/>
      <c r="H31" s="5">
        <v>11073.31</v>
      </c>
      <c r="I31" s="8">
        <v>-0.07600217954912036</v>
      </c>
      <c r="J31" s="2"/>
      <c r="K31" s="5">
        <v>12877.05</v>
      </c>
      <c r="L31" s="8">
        <v>0.16289077069096772</v>
      </c>
      <c r="M31" s="2"/>
      <c r="N31" s="5">
        <v>8924.39</v>
      </c>
      <c r="O31" s="8">
        <v>-0.306953844242276</v>
      </c>
    </row>
    <row r="32" spans="1:15" s="19" customFormat="1" ht="15">
      <c r="A32" s="13" t="s">
        <v>6</v>
      </c>
      <c r="B32" s="14">
        <v>64843.49</v>
      </c>
      <c r="C32" s="49">
        <v>-0.17969619525519515</v>
      </c>
      <c r="D32" s="16"/>
      <c r="E32" s="14">
        <v>61777.86</v>
      </c>
      <c r="F32" s="49">
        <v>-0.04727737510735461</v>
      </c>
      <c r="G32" s="16"/>
      <c r="H32" s="14">
        <v>61334.43</v>
      </c>
      <c r="I32" s="49">
        <v>-0.007177814187801265</v>
      </c>
      <c r="J32" s="16"/>
      <c r="K32" s="14">
        <v>63582.16</v>
      </c>
      <c r="L32" s="49">
        <v>0.036647116472754426</v>
      </c>
      <c r="M32" s="16"/>
      <c r="N32" s="14">
        <v>58959.97</v>
      </c>
      <c r="O32" s="48">
        <v>-0.07269633494678385</v>
      </c>
    </row>
    <row r="33" spans="1:15" s="19" customFormat="1" ht="15">
      <c r="A33" s="2"/>
      <c r="B33" s="2"/>
      <c r="C33" s="2"/>
      <c r="D33" s="2"/>
      <c r="E33" s="2"/>
      <c r="F33" s="2"/>
      <c r="G33" s="2"/>
      <c r="H33" s="2"/>
      <c r="I33" s="2"/>
      <c r="J33" s="2"/>
      <c r="K33" s="2"/>
      <c r="L33" s="2"/>
      <c r="M33" s="2"/>
      <c r="N33" s="2"/>
      <c r="O33" s="2"/>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6434.39</v>
      </c>
      <c r="C35" s="40">
        <v>-0.281585863931633</v>
      </c>
      <c r="D35" s="26"/>
      <c r="E35" s="29">
        <v>5499.47</v>
      </c>
      <c r="F35" s="40">
        <v>-0.1453004869148435</v>
      </c>
      <c r="G35" s="26"/>
      <c r="H35" s="29">
        <v>5502.48</v>
      </c>
      <c r="I35" s="40">
        <v>0.0005473254695451214</v>
      </c>
      <c r="J35" s="26"/>
      <c r="K35" s="29">
        <v>6190.68</v>
      </c>
      <c r="L35" s="40">
        <v>0.12507087713176618</v>
      </c>
      <c r="M35" s="2"/>
      <c r="N35" s="29">
        <v>5213.41</v>
      </c>
      <c r="O35" s="40">
        <v>-0.1578614950215486</v>
      </c>
    </row>
    <row r="36" spans="1:15" s="19" customFormat="1" ht="15">
      <c r="A36" s="26" t="s">
        <v>3</v>
      </c>
      <c r="B36" s="29">
        <v>14522.11</v>
      </c>
      <c r="C36" s="40">
        <v>-0.27482489965374424</v>
      </c>
      <c r="D36" s="26"/>
      <c r="E36" s="29">
        <v>13088.13</v>
      </c>
      <c r="F36" s="40">
        <v>-0.09874460391775033</v>
      </c>
      <c r="G36" s="26"/>
      <c r="H36" s="29">
        <v>11760.59</v>
      </c>
      <c r="I36" s="40">
        <v>-0.10143083847730723</v>
      </c>
      <c r="J36" s="26"/>
      <c r="K36" s="29">
        <v>11984.81</v>
      </c>
      <c r="L36" s="40">
        <v>0.019065370019701336</v>
      </c>
      <c r="M36" s="2"/>
      <c r="N36" s="29">
        <v>13011.16</v>
      </c>
      <c r="O36" s="40">
        <v>0.08563756955679734</v>
      </c>
    </row>
    <row r="37" spans="1:15" s="19" customFormat="1" ht="15">
      <c r="A37" s="26" t="s">
        <v>4</v>
      </c>
      <c r="B37" s="29">
        <v>22764.89</v>
      </c>
      <c r="C37" s="40">
        <v>0.0812856175256037</v>
      </c>
      <c r="D37" s="26"/>
      <c r="E37" s="29">
        <v>20781.63</v>
      </c>
      <c r="F37" s="40">
        <v>-0.08711924371257662</v>
      </c>
      <c r="G37" s="26"/>
      <c r="H37" s="29">
        <v>18449.68</v>
      </c>
      <c r="I37" s="40">
        <v>-0.11221208346024833</v>
      </c>
      <c r="J37" s="26"/>
      <c r="K37" s="29">
        <v>22413.72</v>
      </c>
      <c r="L37" s="40">
        <v>0.21485684304551628</v>
      </c>
      <c r="M37" s="2"/>
      <c r="N37" s="29">
        <v>25135.79</v>
      </c>
      <c r="O37" s="40">
        <v>0.12144659610274419</v>
      </c>
    </row>
    <row r="38" spans="1:15" s="19" customFormat="1" ht="15">
      <c r="A38" s="26" t="s">
        <v>5</v>
      </c>
      <c r="B38" s="29">
        <v>9205.45</v>
      </c>
      <c r="C38" s="40">
        <v>0.03149346902141226</v>
      </c>
      <c r="D38" s="26"/>
      <c r="E38" s="29">
        <v>7910.83</v>
      </c>
      <c r="F38" s="40">
        <v>-0.14063625352372786</v>
      </c>
      <c r="G38" s="26"/>
      <c r="H38" s="29">
        <v>8036.64</v>
      </c>
      <c r="I38" s="40">
        <v>0.015903514549042312</v>
      </c>
      <c r="J38" s="26"/>
      <c r="K38" s="29">
        <v>10268.38</v>
      </c>
      <c r="L38" s="40">
        <v>0.2776956539051144</v>
      </c>
      <c r="M38" s="2"/>
      <c r="N38" s="29">
        <v>8615.22</v>
      </c>
      <c r="O38" s="40">
        <v>-0.16099521053953983</v>
      </c>
    </row>
    <row r="39" spans="1:15" s="19" customFormat="1" ht="15">
      <c r="A39" s="31" t="s">
        <v>6</v>
      </c>
      <c r="B39" s="32">
        <v>52926.84</v>
      </c>
      <c r="C39" s="41">
        <v>-0.10232586617666198</v>
      </c>
      <c r="D39" s="34"/>
      <c r="E39" s="32">
        <v>47280.06</v>
      </c>
      <c r="F39" s="41">
        <v>-0.10669029173100074</v>
      </c>
      <c r="G39" s="34"/>
      <c r="H39" s="32">
        <v>43749.39</v>
      </c>
      <c r="I39" s="41">
        <v>-0.07467566665524533</v>
      </c>
      <c r="J39" s="34"/>
      <c r="K39" s="32">
        <v>50857.59</v>
      </c>
      <c r="L39" s="41">
        <v>0.16247540822854895</v>
      </c>
      <c r="M39" s="34"/>
      <c r="N39" s="32">
        <v>51975.58</v>
      </c>
      <c r="O39" s="51">
        <v>0.0219827561628462</v>
      </c>
    </row>
    <row r="40" spans="1:15" s="19" customFormat="1" ht="15">
      <c r="A40" s="2"/>
      <c r="B40" s="2"/>
      <c r="C40" s="2"/>
      <c r="D40" s="2"/>
      <c r="E40" s="2"/>
      <c r="F40" s="2"/>
      <c r="G40" s="2"/>
      <c r="H40" s="2"/>
      <c r="I40" s="2"/>
      <c r="J40" s="2"/>
      <c r="K40" s="2"/>
      <c r="L40" s="2"/>
      <c r="M40" s="2"/>
      <c r="N40" s="2"/>
      <c r="O40" s="2"/>
    </row>
    <row r="41" spans="1:15" s="19" customFormat="1" ht="15.75">
      <c r="A41" s="26"/>
      <c r="B41" s="27">
        <v>2012</v>
      </c>
      <c r="C41" s="27"/>
      <c r="D41" s="28"/>
      <c r="E41" s="27">
        <v>2013</v>
      </c>
      <c r="F41" s="27"/>
      <c r="G41" s="28"/>
      <c r="H41" s="27">
        <v>2014</v>
      </c>
      <c r="I41" s="27"/>
      <c r="J41" s="28"/>
      <c r="K41" s="27">
        <v>2015</v>
      </c>
      <c r="L41" s="27"/>
      <c r="M41" s="28"/>
      <c r="N41" s="27">
        <v>2016</v>
      </c>
      <c r="O41" s="27"/>
    </row>
    <row r="42" spans="1:15" s="19" customFormat="1" ht="15">
      <c r="A42" s="2" t="s">
        <v>2</v>
      </c>
      <c r="B42" s="5">
        <v>5978.7</v>
      </c>
      <c r="C42" s="8">
        <v>0.14679259831856692</v>
      </c>
      <c r="D42" s="2"/>
      <c r="E42" s="5">
        <v>6999.96</v>
      </c>
      <c r="F42" s="8">
        <v>0.17081639821365852</v>
      </c>
      <c r="G42" s="2"/>
      <c r="H42" s="5">
        <v>7110.8</v>
      </c>
      <c r="I42" s="8">
        <v>0.015834376196435428</v>
      </c>
      <c r="J42" s="2"/>
      <c r="K42" s="5">
        <v>7873.31</v>
      </c>
      <c r="L42" s="8">
        <v>0.10723266017888286</v>
      </c>
      <c r="M42" s="2"/>
      <c r="N42" s="5">
        <v>7396.76</v>
      </c>
      <c r="O42" s="8">
        <v>-0.06052727505966362</v>
      </c>
    </row>
    <row r="43" spans="1:15" s="19" customFormat="1" ht="15">
      <c r="A43" s="2" t="s">
        <v>3</v>
      </c>
      <c r="B43" s="5">
        <v>16426.65</v>
      </c>
      <c r="C43" s="8">
        <v>0.2625046498544328</v>
      </c>
      <c r="D43" s="2"/>
      <c r="E43" s="5">
        <v>17779.11</v>
      </c>
      <c r="F43" s="8">
        <v>0.0823332815881509</v>
      </c>
      <c r="G43" s="2"/>
      <c r="H43" s="5">
        <v>17855.65</v>
      </c>
      <c r="I43" s="8">
        <v>0.004305052390136563</v>
      </c>
      <c r="J43" s="2"/>
      <c r="K43" s="5">
        <v>19536.64</v>
      </c>
      <c r="L43" s="8">
        <v>0.0941433103807477</v>
      </c>
      <c r="M43" s="2"/>
      <c r="N43" s="5">
        <v>18879.25</v>
      </c>
      <c r="O43" s="8">
        <v>-0.03364908193015787</v>
      </c>
    </row>
    <row r="44" spans="1:15" s="19" customFormat="1" ht="15">
      <c r="A44" s="2" t="s">
        <v>4</v>
      </c>
      <c r="B44" s="5">
        <v>25440.17</v>
      </c>
      <c r="C44" s="8">
        <v>0.01210942643935191</v>
      </c>
      <c r="D44" s="2"/>
      <c r="E44" s="5">
        <v>26789.85</v>
      </c>
      <c r="F44" s="8">
        <v>0.05305310459796457</v>
      </c>
      <c r="G44" s="2"/>
      <c r="H44" s="5">
        <v>30584.11</v>
      </c>
      <c r="I44" s="8">
        <v>0.14163050558327137</v>
      </c>
      <c r="J44" s="2"/>
      <c r="K44" s="5">
        <v>28050.44</v>
      </c>
      <c r="L44" s="8">
        <v>-0.08284269184226717</v>
      </c>
      <c r="M44" s="2"/>
      <c r="N44" s="5">
        <v>30679.23</v>
      </c>
      <c r="O44" s="8">
        <v>0.09371653350179181</v>
      </c>
    </row>
    <row r="45" spans="1:15" s="19" customFormat="1" ht="15">
      <c r="A45" s="2" t="s">
        <v>5</v>
      </c>
      <c r="B45" s="5">
        <v>10322.2</v>
      </c>
      <c r="C45" s="8">
        <v>0.19813539294411536</v>
      </c>
      <c r="D45" s="2"/>
      <c r="E45" s="5">
        <v>10275.27</v>
      </c>
      <c r="F45" s="8">
        <v>-0.004546511402607999</v>
      </c>
      <c r="G45" s="2"/>
      <c r="H45" s="5">
        <v>11895.14</v>
      </c>
      <c r="I45" s="8">
        <v>0.1576474389480762</v>
      </c>
      <c r="J45" s="2"/>
      <c r="K45" s="5">
        <v>9736.15</v>
      </c>
      <c r="L45" s="8">
        <v>-0.18150185706095093</v>
      </c>
      <c r="M45" s="2"/>
      <c r="N45" s="5">
        <v>14123.7</v>
      </c>
      <c r="O45" s="8">
        <v>0.4506452755966169</v>
      </c>
    </row>
    <row r="46" spans="1:15" s="19" customFormat="1" ht="15">
      <c r="A46" s="13" t="s">
        <v>6</v>
      </c>
      <c r="B46" s="14">
        <v>58167.72</v>
      </c>
      <c r="C46" s="49">
        <v>0.11913556327798554</v>
      </c>
      <c r="D46" s="16"/>
      <c r="E46" s="14">
        <v>61844.19</v>
      </c>
      <c r="F46" s="49">
        <v>0.06320464340015391</v>
      </c>
      <c r="G46" s="16"/>
      <c r="H46" s="14">
        <v>67445.7</v>
      </c>
      <c r="I46" s="49">
        <v>0.09057455518456939</v>
      </c>
      <c r="J46" s="16"/>
      <c r="K46" s="14">
        <v>65196.54</v>
      </c>
      <c r="L46" s="49">
        <v>-0.03334771527317525</v>
      </c>
      <c r="M46" s="16"/>
      <c r="N46" s="14">
        <v>71078.94</v>
      </c>
      <c r="O46" s="48">
        <v>0.0902256469438409</v>
      </c>
    </row>
    <row r="47" spans="1:15" s="19" customFormat="1" ht="15">
      <c r="A47" s="2"/>
      <c r="B47" s="2"/>
      <c r="C47" s="2"/>
      <c r="D47" s="2"/>
      <c r="E47" s="2"/>
      <c r="F47" s="2"/>
      <c r="G47" s="2"/>
      <c r="H47" s="2"/>
      <c r="I47" s="2"/>
      <c r="J47" s="2"/>
      <c r="K47" s="2"/>
      <c r="L47" s="2"/>
      <c r="M47" s="2"/>
      <c r="N47" s="2"/>
      <c r="O47" s="2"/>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5">
        <v>11903.38</v>
      </c>
      <c r="C49" s="56">
        <v>0.6092694639274492</v>
      </c>
      <c r="D49" s="57"/>
      <c r="E49" s="55">
        <v>10281.73</v>
      </c>
      <c r="F49" s="56">
        <v>-0.13623441409078763</v>
      </c>
      <c r="G49" s="57"/>
      <c r="H49" s="55">
        <v>14868.57</v>
      </c>
      <c r="I49" s="56">
        <v>0.4461155856067024</v>
      </c>
      <c r="J49" s="57"/>
      <c r="K49" s="55">
        <f>'[1]Sheet1'!$B$122</f>
        <v>14829.93</v>
      </c>
      <c r="L49" s="58">
        <f>IF(AND(K49=0),"(+0%)",(K49-H49)/H49)</f>
        <v>-0.0025987704264767504</v>
      </c>
      <c r="M49" s="59"/>
      <c r="N49" s="55">
        <f>'[1]Sheet1'!$H$122</f>
        <v>25258.38</v>
      </c>
      <c r="O49" s="56">
        <f>IF(AND(N49=0),"(+0%)",(N49-K49)/K49)</f>
        <v>0.7032029146462593</v>
      </c>
    </row>
    <row r="50" spans="1:15" s="19" customFormat="1" ht="15">
      <c r="A50" s="26" t="s">
        <v>3</v>
      </c>
      <c r="B50" s="55">
        <v>21057.34</v>
      </c>
      <c r="C50" s="56">
        <v>0.11536951944595257</v>
      </c>
      <c r="D50" s="57"/>
      <c r="E50" s="55">
        <v>27716.2</v>
      </c>
      <c r="F50" s="56">
        <v>0.3162251262505141</v>
      </c>
      <c r="G50" s="57"/>
      <c r="H50" s="55">
        <v>25311.6</v>
      </c>
      <c r="I50" s="56">
        <v>-0.08675792496806929</v>
      </c>
      <c r="J50" s="57"/>
      <c r="K50" s="55">
        <f>'[1]Sheet1'!$C$122</f>
        <v>19437.31</v>
      </c>
      <c r="L50" s="58">
        <f>IF(AND(K50=0),"(+0%)",(K50-H50)/H50)</f>
        <v>-0.23207896774601358</v>
      </c>
      <c r="M50" s="59"/>
      <c r="N50" s="55">
        <f>'[1]Sheet1'!$I$122</f>
        <v>40757.21</v>
      </c>
      <c r="O50" s="56">
        <f>IF(AND(N50=0),"(+0%)",(N50-K50)/K50)</f>
        <v>1.0968544515676293</v>
      </c>
    </row>
    <row r="51" spans="1:15" s="19" customFormat="1" ht="15">
      <c r="A51" s="26" t="s">
        <v>4</v>
      </c>
      <c r="B51" s="55">
        <v>34095.85</v>
      </c>
      <c r="C51" s="56">
        <v>0.11136589803590244</v>
      </c>
      <c r="D51" s="57"/>
      <c r="E51" s="55">
        <v>38958.17</v>
      </c>
      <c r="F51" s="56">
        <v>0.1426073847697007</v>
      </c>
      <c r="G51" s="57"/>
      <c r="H51" s="55">
        <v>38764.47</v>
      </c>
      <c r="I51" s="56">
        <v>-0.004971999454799779</v>
      </c>
      <c r="J51" s="57"/>
      <c r="K51" s="55">
        <f>'[1]Sheet1'!$D$122</f>
        <v>40851.23</v>
      </c>
      <c r="L51" s="58">
        <f>IF(AND(K51=0),"(+0%)",(K51-H51)/H51)</f>
        <v>0.05383176914323869</v>
      </c>
      <c r="M51" s="59"/>
      <c r="N51" s="55">
        <f>'[1]Sheet1'!$J$122</f>
        <v>47832.04</v>
      </c>
      <c r="O51" s="56">
        <f>IF(AND(N51=0),"(+0%)",(N51-K51)/K51)</f>
        <v>0.17088371635321623</v>
      </c>
    </row>
    <row r="52" spans="1:15" s="19" customFormat="1" ht="15">
      <c r="A52" s="26" t="s">
        <v>5</v>
      </c>
      <c r="B52" s="55">
        <v>11551.61</v>
      </c>
      <c r="C52" s="56">
        <v>-0.18211162797283997</v>
      </c>
      <c r="D52" s="57"/>
      <c r="E52" s="55">
        <v>18476.21</v>
      </c>
      <c r="F52" s="56">
        <v>0.5994489079877175</v>
      </c>
      <c r="G52" s="57"/>
      <c r="H52" s="55">
        <v>18809.75</v>
      </c>
      <c r="I52" s="56">
        <v>0.01805240360441892</v>
      </c>
      <c r="J52" s="57"/>
      <c r="K52" s="55">
        <f>'[1]Sheet1'!$E$122</f>
        <v>20200.96</v>
      </c>
      <c r="L52" s="58">
        <f>IF(AND(K52=0),"(+0%)",(K52-H52)/H52)</f>
        <v>0.07396217387259263</v>
      </c>
      <c r="M52" s="59"/>
      <c r="N52" s="55">
        <f>'[1]Sheet1'!$K$122</f>
        <v>26642.36</v>
      </c>
      <c r="O52" s="56">
        <f>IF(AND(N52=0),"(+0%)",(N52-K52)/K52)</f>
        <v>0.3188660340894691</v>
      </c>
    </row>
    <row r="53" spans="1:15" s="19" customFormat="1" ht="15">
      <c r="A53" s="53" t="s">
        <v>6</v>
      </c>
      <c r="B53" s="60">
        <v>78608.18000000001</v>
      </c>
      <c r="C53" s="61">
        <v>0.10592785992587966</v>
      </c>
      <c r="D53" s="62"/>
      <c r="E53" s="60">
        <v>95432.31</v>
      </c>
      <c r="F53" s="61">
        <v>0.21402518160323758</v>
      </c>
      <c r="G53" s="62"/>
      <c r="H53" s="60">
        <v>97754.39</v>
      </c>
      <c r="I53" s="61">
        <v>0.024332220397892516</v>
      </c>
      <c r="J53" s="62"/>
      <c r="K53" s="63">
        <f>SUM(K49:K52)</f>
        <v>95319.43</v>
      </c>
      <c r="L53" s="64">
        <f>IF((K53=0),"(+0%)",IF((K50=0),((K49-H49)/H49),IF((K51=0),((K49+K50)-(H49+H50))/(H49+H50),IF((K52=0),((K49+K50+K51)-(H49+H50+H51))/(H49+H50+H51),(K53-H53)/H53))))</f>
        <v>-0.02490895805293252</v>
      </c>
      <c r="M53" s="65"/>
      <c r="N53" s="60">
        <f>SUM(N49:N52)</f>
        <v>140489.99</v>
      </c>
      <c r="O53" s="66">
        <f>IF((N53=0),"(+0%)",IF((N50=0),((N49-K49)/K49),IF((N51=0),((N49+N50)-(K49+K50))/(K49+K50),IF((N52=0),((N49+N50+N51)-(K49+K50+K51))/(K49+K50+K51),(N53-K53)/K53))))</f>
        <v>0.47388617409902684</v>
      </c>
    </row>
    <row r="54" spans="1:15" s="19" customFormat="1" ht="15">
      <c r="A54" s="2"/>
      <c r="B54" s="2"/>
      <c r="C54" s="2"/>
      <c r="D54" s="2"/>
      <c r="E54" s="2"/>
      <c r="F54" s="2"/>
      <c r="G54" s="2"/>
      <c r="H54" s="2"/>
      <c r="I54" s="2"/>
      <c r="J54" s="2"/>
      <c r="K54" s="2"/>
      <c r="L54" s="2"/>
      <c r="M54" s="2"/>
      <c r="N54" s="2"/>
      <c r="O54" s="2"/>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'[1]Sheet1'!$N$122</f>
        <v>21559.59</v>
      </c>
      <c r="C56" s="56">
        <f>IF(AND(B56=0),"(+0%)",(B56-N49)/N49)</f>
        <v>-0.14643813261183025</v>
      </c>
      <c r="D56" s="57"/>
      <c r="E56" s="52">
        <f>'[2]Sheet1'!$B$124</f>
        <v>19497.16</v>
      </c>
      <c r="F56" s="56">
        <f>IF(AND(E56=0),"(+0%)",(E56-B56)/B56)</f>
        <v>-0.09566183772511445</v>
      </c>
      <c r="G56" s="57"/>
      <c r="H56" s="52">
        <f>'[2]Sheet1'!$H$124</f>
        <v>0</v>
      </c>
      <c r="I56" s="56" t="str">
        <f>IF(AND(H56=0),"(+0%)",(H56-E56)/E56)</f>
        <v>(+0%)</v>
      </c>
      <c r="J56" s="57"/>
      <c r="K56" s="52">
        <f>'[2]Sheet1'!$N$124</f>
        <v>0</v>
      </c>
      <c r="L56" s="58" t="str">
        <f>IF(AND(K56=0),"(+0%)",(K56-H56)/H56)</f>
        <v>(+0%)</v>
      </c>
      <c r="M56" s="59"/>
      <c r="N56" s="55">
        <v>0</v>
      </c>
      <c r="O56" s="56" t="str">
        <f>IF(AND(N56=0),"(+0%)",(N56-K56)/K56)</f>
        <v>(+0%)</v>
      </c>
    </row>
    <row r="57" spans="1:15" s="19" customFormat="1" ht="15">
      <c r="A57" s="26" t="s">
        <v>3</v>
      </c>
      <c r="B57" s="55">
        <f>'[1]Sheet1'!$O$122</f>
        <v>39669.8</v>
      </c>
      <c r="C57" s="56">
        <f>IF(AND(B57=0),"(+0%)",(B57-N50)/N50)</f>
        <v>-0.02668018738279672</v>
      </c>
      <c r="D57" s="57"/>
      <c r="E57" s="52">
        <f>'[2]Sheet1'!$C$124</f>
        <v>43529.66</v>
      </c>
      <c r="F57" s="56">
        <f>IF(AND(E57=0),"(+0%)",(E57-B57)/B57)</f>
        <v>0.09729970909860902</v>
      </c>
      <c r="G57" s="57"/>
      <c r="H57" s="52">
        <f>'[2]Sheet1'!$I$124</f>
        <v>0</v>
      </c>
      <c r="I57" s="56" t="str">
        <f>IF(AND(H57=0),"(+0%)",(H57-E57)/E57)</f>
        <v>(+0%)</v>
      </c>
      <c r="J57" s="57"/>
      <c r="K57" s="52">
        <f>'[2]Sheet1'!$O$124</f>
        <v>0</v>
      </c>
      <c r="L57" s="58" t="str">
        <f>IF(AND(K57=0),"(+0%)",(K57-H57)/H57)</f>
        <v>(+0%)</v>
      </c>
      <c r="M57" s="59"/>
      <c r="N57" s="55">
        <v>0</v>
      </c>
      <c r="O57" s="56" t="str">
        <f>IF(AND(N57=0),"(+0%)",(N57-K57)/K57)</f>
        <v>(+0%)</v>
      </c>
    </row>
    <row r="58" spans="1:15" ht="15">
      <c r="A58" s="26" t="s">
        <v>4</v>
      </c>
      <c r="B58" s="55">
        <f>'[1]Sheet1'!$P$122</f>
        <v>46916.24</v>
      </c>
      <c r="C58" s="56">
        <f>IF(AND(B58=0),"(+0%)",(B58-N51)/N51)</f>
        <v>-0.019146162279509778</v>
      </c>
      <c r="D58" s="57"/>
      <c r="E58" s="52">
        <f>'[2]Sheet1'!$D$124</f>
        <v>59165.06</v>
      </c>
      <c r="F58" s="56">
        <f>IF(AND(E58=0),"(+0%)",(E58-B58)/B58)</f>
        <v>0.261078466646091</v>
      </c>
      <c r="G58" s="57"/>
      <c r="H58" s="52">
        <f>'[2]Sheet1'!$J$124</f>
        <v>0</v>
      </c>
      <c r="I58" s="56" t="str">
        <f>IF(AND(H58=0),"(+0%)",(H58-E58)/E58)</f>
        <v>(+0%)</v>
      </c>
      <c r="J58" s="57"/>
      <c r="K58" s="52">
        <f>'[2]Sheet1'!$P$124</f>
        <v>0</v>
      </c>
      <c r="L58" s="58" t="str">
        <f>IF(AND(K58=0),"(+0%)",(K58-H58)/H58)</f>
        <v>(+0%)</v>
      </c>
      <c r="M58" s="59"/>
      <c r="N58" s="55">
        <v>0</v>
      </c>
      <c r="O58" s="56" t="str">
        <f>IF(AND(N58=0),"(+0%)",(N58-K58)/K58)</f>
        <v>(+0%)</v>
      </c>
    </row>
    <row r="59" spans="1:15" ht="15">
      <c r="A59" s="26" t="s">
        <v>5</v>
      </c>
      <c r="B59" s="55">
        <f>'[1]Sheet1'!$Q$122</f>
        <v>21628.88</v>
      </c>
      <c r="C59" s="56">
        <f>IF(AND(B59=0),"(+0%)",(B59-N52)/N52)</f>
        <v>-0.18817702335678968</v>
      </c>
      <c r="D59" s="57"/>
      <c r="E59" s="52">
        <f>'[2]Sheet1'!$E$124</f>
        <v>25403.84</v>
      </c>
      <c r="F59" s="56">
        <f>IF(AND(E59=0),"(+0%)",(E59-B59)/B59)</f>
        <v>0.17453330916811222</v>
      </c>
      <c r="G59" s="57"/>
      <c r="H59" s="52">
        <f>'[2]Sheet1'!$K$124</f>
        <v>0</v>
      </c>
      <c r="I59" s="56" t="str">
        <f>IF(AND(H59=0),"(+0%)",(H59-E59)/E59)</f>
        <v>(+0%)</v>
      </c>
      <c r="J59" s="57"/>
      <c r="K59" s="52">
        <f>'[2]Sheet1'!$Q$124</f>
        <v>0</v>
      </c>
      <c r="L59" s="58" t="str">
        <f>IF(AND(K59=0),"(+0%)",(K59-H59)/H59)</f>
        <v>(+0%)</v>
      </c>
      <c r="M59" s="59"/>
      <c r="N59" s="55">
        <v>0</v>
      </c>
      <c r="O59" s="56" t="str">
        <f>IF(AND(N59=0),"(+0%)",(N59-K59)/K59)</f>
        <v>(+0%)</v>
      </c>
    </row>
    <row r="60" spans="1:15" ht="15">
      <c r="A60" s="53" t="s">
        <v>6</v>
      </c>
      <c r="B60" s="60">
        <f>SUM(B56:B59)</f>
        <v>129774.51000000001</v>
      </c>
      <c r="C60" s="61">
        <f>IF((B60=0),"(+0%)",IF((B57=0),((B56-N49)/N49),IF((B58=0),((B56+B57)-(N49+N50))/(N49+N50),IF((B59=0),((B56+B57+B58)-(N49+N50+N51))/(N49+N50+N51),(B60-N53)/N53))))</f>
        <v>-0.076272195620485</v>
      </c>
      <c r="D60" s="62"/>
      <c r="E60" s="60">
        <f>SUM(E56:E59)</f>
        <v>147595.72</v>
      </c>
      <c r="F60" s="61">
        <f>IF((E60=0),"(+0%)",IF((E57=0),((E56-B56)/B56),IF((E58=0),((E56+E57)-(B56+B57))/(B56+B57),IF((E59=0),((E56+E57+E58)-(B56+B57+B58))/(B56+B57+B58),(E60-B60)/B60))))</f>
        <v>0.13732442526656422</v>
      </c>
      <c r="G60" s="62"/>
      <c r="H60" s="60">
        <f>SUM(H56:H59)</f>
        <v>0</v>
      </c>
      <c r="I60" s="61" t="str">
        <f>IF((H60=0),"(+0%)",IF((H57=0),((H56-E56)/E56),IF((H58=0),((H56+H57)-(E56+E57))/(E56+E57),IF((H59=0),((H56+H57+H58)-(E56+E57+E58))/(E56+E57+E58),(H60-E60)/E60))))</f>
        <v>(+0%)</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26" customWidth="1"/>
    <col min="2" max="2" width="10.57421875" style="26" customWidth="1"/>
    <col min="3" max="3" width="10.00390625" style="26" customWidth="1"/>
    <col min="4" max="4" width="4.8515625" style="26" customWidth="1"/>
    <col min="5" max="5" width="10.57421875" style="26" customWidth="1"/>
    <col min="6" max="6" width="9.7109375" style="26" customWidth="1"/>
    <col min="7" max="7" width="4.7109375" style="26" customWidth="1"/>
    <col min="8" max="8" width="10.57421875" style="26" customWidth="1"/>
    <col min="9" max="9" width="9.7109375" style="26" customWidth="1"/>
    <col min="10" max="10" width="4.8515625" style="26" customWidth="1"/>
    <col min="11" max="11" width="10.57421875" style="2" customWidth="1"/>
    <col min="12" max="12" width="9.7109375" style="2" customWidth="1"/>
    <col min="13" max="13" width="4.140625" style="2" customWidth="1"/>
    <col min="14" max="14" width="10.57421875" style="26" customWidth="1"/>
    <col min="15" max="15" width="10.28125" style="26" customWidth="1"/>
    <col min="16" max="16384" width="9.140625" style="2" customWidth="1"/>
  </cols>
  <sheetData>
    <row r="1" spans="1:15" s="45" customFormat="1" ht="18">
      <c r="A1" s="22" t="s">
        <v>10</v>
      </c>
      <c r="B1" s="23"/>
      <c r="C1" s="23"/>
      <c r="D1" s="23"/>
      <c r="E1" s="23"/>
      <c r="F1" s="23"/>
      <c r="G1" s="23"/>
      <c r="H1" s="23"/>
      <c r="I1" s="23"/>
      <c r="J1" s="23"/>
      <c r="K1" s="23"/>
      <c r="L1" s="23"/>
      <c r="M1" s="23"/>
      <c r="N1" s="23"/>
      <c r="O1" s="23"/>
    </row>
    <row r="2" spans="1:15" s="45" customFormat="1" ht="15">
      <c r="A2" s="23" t="s">
        <v>1</v>
      </c>
      <c r="B2" s="23"/>
      <c r="C2" s="23"/>
      <c r="D2" s="23"/>
      <c r="E2" s="23"/>
      <c r="F2" s="23"/>
      <c r="G2" s="23"/>
      <c r="H2" s="23"/>
      <c r="I2" s="23"/>
      <c r="J2" s="23"/>
      <c r="K2" s="23"/>
      <c r="L2" s="23"/>
      <c r="M2" s="23"/>
      <c r="N2" s="23"/>
      <c r="O2" s="23"/>
    </row>
    <row r="3" spans="1:15" s="45" customFormat="1" ht="15">
      <c r="A3" s="23"/>
      <c r="B3" s="23"/>
      <c r="C3" s="23"/>
      <c r="D3" s="23"/>
      <c r="E3" s="23"/>
      <c r="F3" s="23"/>
      <c r="G3" s="23"/>
      <c r="H3" s="23"/>
      <c r="I3" s="23"/>
      <c r="J3" s="23"/>
      <c r="K3" s="23"/>
      <c r="L3" s="23"/>
      <c r="M3" s="23"/>
      <c r="N3" s="23"/>
      <c r="O3" s="23"/>
    </row>
    <row r="4" spans="1:15" s="45" customFormat="1" ht="48" customHeight="1">
      <c r="A4" s="24" t="s">
        <v>11</v>
      </c>
      <c r="B4" s="24"/>
      <c r="C4" s="25"/>
      <c r="D4" s="25"/>
      <c r="E4" s="25"/>
      <c r="F4" s="25"/>
      <c r="G4" s="25"/>
      <c r="H4" s="23"/>
      <c r="I4" s="23"/>
      <c r="J4" s="23"/>
      <c r="K4" s="23"/>
      <c r="L4" s="23"/>
      <c r="M4" s="23"/>
      <c r="N4" s="23"/>
      <c r="O4" s="23"/>
    </row>
    <row r="5" spans="1:15" s="45" customFormat="1" ht="15" customHeight="1">
      <c r="A5" s="24"/>
      <c r="B5" s="24"/>
      <c r="C5" s="25"/>
      <c r="D5" s="25"/>
      <c r="E5" s="25"/>
      <c r="F5" s="25"/>
      <c r="G5" s="25"/>
      <c r="H5" s="26"/>
      <c r="I5" s="26"/>
      <c r="J5" s="26"/>
      <c r="K5" s="26"/>
      <c r="L5" s="26"/>
      <c r="M5" s="26"/>
      <c r="N5" s="26"/>
      <c r="O5" s="26"/>
    </row>
    <row r="6" spans="1:15" s="46" customFormat="1" ht="15.75">
      <c r="A6" s="27">
        <v>1987</v>
      </c>
      <c r="B6" s="27"/>
      <c r="C6" s="27"/>
      <c r="D6" s="28"/>
      <c r="E6" s="27">
        <v>1988</v>
      </c>
      <c r="F6" s="27"/>
      <c r="G6" s="28"/>
      <c r="H6" s="27">
        <v>1989</v>
      </c>
      <c r="I6" s="27"/>
      <c r="J6" s="28"/>
      <c r="K6" s="27">
        <v>1990</v>
      </c>
      <c r="L6" s="27"/>
      <c r="M6" s="28"/>
      <c r="N6" s="27">
        <v>1991</v>
      </c>
      <c r="O6" s="27"/>
    </row>
    <row r="7" spans="1:15" s="45" customFormat="1" ht="15">
      <c r="A7" s="26" t="s">
        <v>2</v>
      </c>
      <c r="B7" s="29"/>
      <c r="C7" s="30"/>
      <c r="D7" s="26"/>
      <c r="E7" s="29">
        <v>1511</v>
      </c>
      <c r="F7" s="30"/>
      <c r="G7" s="26"/>
      <c r="H7" s="29">
        <v>1567</v>
      </c>
      <c r="I7" s="30">
        <v>0.037061548643282594</v>
      </c>
      <c r="J7" s="26"/>
      <c r="K7" s="29">
        <v>1726</v>
      </c>
      <c r="L7" s="30">
        <v>0.10146777281429484</v>
      </c>
      <c r="M7" s="26"/>
      <c r="N7" s="29">
        <v>1474</v>
      </c>
      <c r="O7" s="30">
        <v>-0.14600231749710313</v>
      </c>
    </row>
    <row r="8" spans="1:15" s="45" customFormat="1" ht="15">
      <c r="A8" s="26" t="s">
        <v>3</v>
      </c>
      <c r="B8" s="29"/>
      <c r="C8" s="30"/>
      <c r="D8" s="26"/>
      <c r="E8" s="29">
        <v>3423</v>
      </c>
      <c r="F8" s="30"/>
      <c r="G8" s="26"/>
      <c r="H8" s="29">
        <v>3842</v>
      </c>
      <c r="I8" s="30">
        <v>0.1224072451066316</v>
      </c>
      <c r="J8" s="26"/>
      <c r="K8" s="29">
        <v>4495</v>
      </c>
      <c r="L8" s="30">
        <v>0.16996356064549714</v>
      </c>
      <c r="M8" s="26"/>
      <c r="N8" s="29">
        <v>4378</v>
      </c>
      <c r="O8" s="30">
        <v>-0.026028921023359287</v>
      </c>
    </row>
    <row r="9" spans="1:15" s="45" customFormat="1" ht="15">
      <c r="A9" s="26" t="s">
        <v>4</v>
      </c>
      <c r="B9" s="29">
        <v>6035</v>
      </c>
      <c r="C9" s="30"/>
      <c r="D9" s="26"/>
      <c r="E9" s="29">
        <v>7465</v>
      </c>
      <c r="F9" s="30">
        <v>0.23695111847555925</v>
      </c>
      <c r="G9" s="26"/>
      <c r="H9" s="29">
        <v>5058</v>
      </c>
      <c r="I9" s="30">
        <v>-0.32243804420629607</v>
      </c>
      <c r="J9" s="26"/>
      <c r="K9" s="29">
        <v>8385</v>
      </c>
      <c r="L9" s="30">
        <v>0.6577698695136418</v>
      </c>
      <c r="M9" s="26"/>
      <c r="N9" s="29">
        <v>10270</v>
      </c>
      <c r="O9" s="30">
        <v>0.2248062015503876</v>
      </c>
    </row>
    <row r="10" spans="1:15" s="45" customFormat="1" ht="15">
      <c r="A10" s="26" t="s">
        <v>5</v>
      </c>
      <c r="B10" s="29">
        <v>2489</v>
      </c>
      <c r="C10" s="30"/>
      <c r="D10" s="26"/>
      <c r="E10" s="29">
        <v>2562</v>
      </c>
      <c r="F10" s="30">
        <v>0.02932904781036561</v>
      </c>
      <c r="G10" s="26"/>
      <c r="H10" s="29">
        <v>3196</v>
      </c>
      <c r="I10" s="30">
        <v>0.24746291959406713</v>
      </c>
      <c r="J10" s="26"/>
      <c r="K10" s="29">
        <v>2315</v>
      </c>
      <c r="L10" s="30">
        <v>-0.27565707133917394</v>
      </c>
      <c r="M10" s="26"/>
      <c r="N10" s="29">
        <v>3904</v>
      </c>
      <c r="O10" s="30">
        <v>0.6863930885529158</v>
      </c>
    </row>
    <row r="11" spans="1:15" s="45" customFormat="1" ht="15">
      <c r="A11" s="31" t="s">
        <v>6</v>
      </c>
      <c r="B11" s="32">
        <v>8524</v>
      </c>
      <c r="C11" s="33"/>
      <c r="D11" s="34"/>
      <c r="E11" s="32">
        <v>14961</v>
      </c>
      <c r="F11" s="33">
        <v>0.17632566870014077</v>
      </c>
      <c r="G11" s="34"/>
      <c r="H11" s="32">
        <v>13663</v>
      </c>
      <c r="I11" s="35">
        <v>-0.08675890649020787</v>
      </c>
      <c r="J11" s="36"/>
      <c r="K11" s="42">
        <v>16921</v>
      </c>
      <c r="L11" s="35">
        <v>0.2384542194247237</v>
      </c>
      <c r="M11" s="36"/>
      <c r="N11" s="42">
        <v>20026</v>
      </c>
      <c r="O11" s="43">
        <v>0.18349979315643283</v>
      </c>
    </row>
    <row r="12" spans="1:15" s="45" customFormat="1" ht="15" customHeight="1">
      <c r="A12" s="26"/>
      <c r="B12" s="26"/>
      <c r="C12" s="26"/>
      <c r="D12" s="26"/>
      <c r="E12" s="26"/>
      <c r="F12" s="26"/>
      <c r="G12" s="26"/>
      <c r="H12" s="26"/>
      <c r="I12" s="26"/>
      <c r="J12" s="26"/>
      <c r="K12" s="26"/>
      <c r="L12" s="26"/>
      <c r="M12" s="26"/>
      <c r="N12" s="44"/>
      <c r="O12" s="26"/>
    </row>
    <row r="13" spans="1:15" s="46" customFormat="1" ht="15.75">
      <c r="A13" s="27">
        <v>1992</v>
      </c>
      <c r="B13" s="27"/>
      <c r="C13" s="27"/>
      <c r="D13" s="28"/>
      <c r="E13" s="27">
        <v>1993</v>
      </c>
      <c r="F13" s="27"/>
      <c r="G13" s="28"/>
      <c r="H13" s="27">
        <v>1994</v>
      </c>
      <c r="I13" s="27"/>
      <c r="J13" s="37"/>
      <c r="K13" s="27">
        <v>1995</v>
      </c>
      <c r="L13" s="47"/>
      <c r="M13" s="28"/>
      <c r="N13" s="27">
        <v>1996</v>
      </c>
      <c r="O13" s="27"/>
    </row>
    <row r="14" spans="1:15" s="19" customFormat="1" ht="15">
      <c r="A14" s="26" t="s">
        <v>2</v>
      </c>
      <c r="B14" s="29">
        <v>1797</v>
      </c>
      <c r="C14" s="30">
        <v>0.21913161465400272</v>
      </c>
      <c r="D14" s="26"/>
      <c r="E14" s="29">
        <v>2724.9</v>
      </c>
      <c r="F14" s="30">
        <v>0.5163606010016695</v>
      </c>
      <c r="G14" s="26"/>
      <c r="H14" s="29">
        <v>2723</v>
      </c>
      <c r="I14" s="30">
        <v>-0.0006972732944328566</v>
      </c>
      <c r="J14" s="38"/>
      <c r="K14" s="29">
        <v>3735</v>
      </c>
      <c r="L14" s="30">
        <v>0.37164891663606314</v>
      </c>
      <c r="M14" s="26"/>
      <c r="N14" s="29">
        <v>2982</v>
      </c>
      <c r="O14" s="40">
        <v>-0.20160642570281123</v>
      </c>
    </row>
    <row r="15" spans="1:15" s="19" customFormat="1" ht="15">
      <c r="A15" s="26" t="s">
        <v>3</v>
      </c>
      <c r="B15" s="29">
        <v>5402</v>
      </c>
      <c r="C15" s="30">
        <v>0.23389675650982183</v>
      </c>
      <c r="D15" s="26"/>
      <c r="E15" s="29">
        <v>7571.13</v>
      </c>
      <c r="F15" s="30">
        <v>0.40154202147352835</v>
      </c>
      <c r="G15" s="26"/>
      <c r="H15" s="29">
        <v>8457</v>
      </c>
      <c r="I15" s="30">
        <v>0.11700631213570496</v>
      </c>
      <c r="J15" s="38"/>
      <c r="K15" s="29">
        <v>9098</v>
      </c>
      <c r="L15" s="30">
        <v>0.07579519924323046</v>
      </c>
      <c r="M15" s="26"/>
      <c r="N15" s="29">
        <v>9751</v>
      </c>
      <c r="O15" s="40">
        <v>0.0717740162673115</v>
      </c>
    </row>
    <row r="16" spans="1:15" s="19" customFormat="1" ht="15">
      <c r="A16" s="26" t="s">
        <v>4</v>
      </c>
      <c r="B16" s="29">
        <v>10311</v>
      </c>
      <c r="C16" s="30">
        <v>0.003992210321324245</v>
      </c>
      <c r="D16" s="26"/>
      <c r="E16" s="29">
        <v>16886.940000000002</v>
      </c>
      <c r="F16" s="30">
        <v>0.6377596741344198</v>
      </c>
      <c r="G16" s="26"/>
      <c r="H16" s="29">
        <v>18238.62</v>
      </c>
      <c r="I16" s="30">
        <v>0.08004292074230124</v>
      </c>
      <c r="J16" s="38"/>
      <c r="K16" s="29">
        <v>20771</v>
      </c>
      <c r="L16" s="30">
        <v>0.13884712768838878</v>
      </c>
      <c r="M16" s="26"/>
      <c r="N16" s="29">
        <v>20080.88</v>
      </c>
      <c r="O16" s="40">
        <v>-0.03322516970776559</v>
      </c>
    </row>
    <row r="17" spans="1:15" s="19" customFormat="1" ht="15">
      <c r="A17" s="26" t="s">
        <v>5</v>
      </c>
      <c r="B17" s="29">
        <v>3201.06</v>
      </c>
      <c r="C17" s="30">
        <v>-0.1800563524590164</v>
      </c>
      <c r="D17" s="26"/>
      <c r="E17" s="29">
        <v>5353</v>
      </c>
      <c r="F17" s="30">
        <v>0.6722585643505589</v>
      </c>
      <c r="G17" s="26"/>
      <c r="H17" s="29">
        <v>7074</v>
      </c>
      <c r="I17" s="30">
        <v>0.3215019615169064</v>
      </c>
      <c r="J17" s="38"/>
      <c r="K17" s="29">
        <v>6379</v>
      </c>
      <c r="L17" s="40">
        <v>-0.09824710206389596</v>
      </c>
      <c r="M17" s="26"/>
      <c r="N17" s="29">
        <v>6928</v>
      </c>
      <c r="O17" s="40">
        <v>0.08606364633955166</v>
      </c>
    </row>
    <row r="18" spans="1:15" s="19" customFormat="1" ht="15">
      <c r="A18" s="31" t="s">
        <v>6</v>
      </c>
      <c r="B18" s="32">
        <v>20711.06</v>
      </c>
      <c r="C18" s="33">
        <v>0.034208528912413924</v>
      </c>
      <c r="D18" s="34"/>
      <c r="E18" s="32">
        <v>32535.97</v>
      </c>
      <c r="F18" s="33">
        <v>0.5709466343103636</v>
      </c>
      <c r="G18" s="34"/>
      <c r="H18" s="32">
        <v>36492.619999999995</v>
      </c>
      <c r="I18" s="33">
        <v>0.1216084843943486</v>
      </c>
      <c r="J18" s="39"/>
      <c r="K18" s="14">
        <v>39983</v>
      </c>
      <c r="L18" s="41">
        <v>0.09564618818818724</v>
      </c>
      <c r="M18" s="34"/>
      <c r="N18" s="32">
        <v>39741.880000000005</v>
      </c>
      <c r="O18" s="48">
        <v>-0.006030562989270323</v>
      </c>
    </row>
    <row r="19" spans="1:15" s="45" customFormat="1" ht="15" customHeight="1">
      <c r="A19" s="26"/>
      <c r="B19" s="26"/>
      <c r="C19" s="26"/>
      <c r="D19" s="26"/>
      <c r="E19" s="26"/>
      <c r="F19" s="26"/>
      <c r="G19" s="26"/>
      <c r="H19" s="26"/>
      <c r="I19" s="26"/>
      <c r="J19" s="26"/>
      <c r="K19" s="26"/>
      <c r="L19" s="26"/>
      <c r="M19" s="26"/>
      <c r="N19" s="26"/>
      <c r="O19" s="26"/>
    </row>
    <row r="20" spans="1:15" s="46" customFormat="1" ht="15.75">
      <c r="A20" s="27">
        <v>1997</v>
      </c>
      <c r="B20" s="27"/>
      <c r="C20" s="27"/>
      <c r="D20" s="28"/>
      <c r="E20" s="27">
        <v>1998</v>
      </c>
      <c r="F20" s="27"/>
      <c r="G20" s="28"/>
      <c r="H20" s="27">
        <v>1999</v>
      </c>
      <c r="I20" s="27"/>
      <c r="J20" s="28"/>
      <c r="K20" s="27">
        <v>2000</v>
      </c>
      <c r="L20" s="27"/>
      <c r="M20" s="28"/>
      <c r="N20" s="27">
        <v>2001</v>
      </c>
      <c r="O20" s="27"/>
    </row>
    <row r="21" spans="1:15" s="45" customFormat="1" ht="15">
      <c r="A21" s="26" t="s">
        <v>2</v>
      </c>
      <c r="B21" s="29">
        <v>3516</v>
      </c>
      <c r="C21" s="40">
        <v>0.1790744466800805</v>
      </c>
      <c r="D21" s="26"/>
      <c r="E21" s="29">
        <v>3245</v>
      </c>
      <c r="F21" s="40">
        <v>-0.07707622298065984</v>
      </c>
      <c r="G21" s="26"/>
      <c r="H21" s="29">
        <v>4678</v>
      </c>
      <c r="I21" s="40">
        <v>0.4416024653312789</v>
      </c>
      <c r="J21" s="26"/>
      <c r="K21" s="29">
        <v>1881</v>
      </c>
      <c r="L21" s="40">
        <v>-0.5979050876442924</v>
      </c>
      <c r="M21" s="26"/>
      <c r="N21" s="29">
        <v>2273.48</v>
      </c>
      <c r="O21" s="40">
        <v>0.20865497076023393</v>
      </c>
    </row>
    <row r="22" spans="1:15" s="45" customFormat="1" ht="15">
      <c r="A22" s="26" t="s">
        <v>3</v>
      </c>
      <c r="B22" s="29">
        <v>10287.96</v>
      </c>
      <c r="C22" s="40">
        <v>0.0550671725976822</v>
      </c>
      <c r="D22" s="26"/>
      <c r="E22" s="29">
        <v>10594</v>
      </c>
      <c r="F22" s="40">
        <v>0.029747394041189982</v>
      </c>
      <c r="G22" s="26"/>
      <c r="H22" s="29">
        <v>10878</v>
      </c>
      <c r="I22" s="40">
        <v>0.026807626958655843</v>
      </c>
      <c r="J22" s="26"/>
      <c r="K22" s="29">
        <v>5262</v>
      </c>
      <c r="L22" s="40">
        <v>-0.5162713734142306</v>
      </c>
      <c r="M22" s="26"/>
      <c r="N22" s="29">
        <v>5243.05</v>
      </c>
      <c r="O22" s="40">
        <v>-0.003601292284302512</v>
      </c>
    </row>
    <row r="23" spans="1:15" s="45" customFormat="1" ht="15">
      <c r="A23" s="26" t="s">
        <v>4</v>
      </c>
      <c r="B23" s="29">
        <v>22006.49</v>
      </c>
      <c r="C23" s="40">
        <v>0.09589270988124028</v>
      </c>
      <c r="D23" s="26"/>
      <c r="E23" s="29">
        <v>22615</v>
      </c>
      <c r="F23" s="40">
        <v>0.027651388294998355</v>
      </c>
      <c r="G23" s="26"/>
      <c r="H23" s="29">
        <v>20745</v>
      </c>
      <c r="I23" s="40">
        <v>-0.08268848109661729</v>
      </c>
      <c r="J23" s="26"/>
      <c r="K23" s="29">
        <v>14235</v>
      </c>
      <c r="L23" s="40">
        <v>-0.3138105567606652</v>
      </c>
      <c r="M23" s="26"/>
      <c r="N23" s="29">
        <v>15505.99</v>
      </c>
      <c r="O23" s="40">
        <v>0.08928626624517035</v>
      </c>
    </row>
    <row r="24" spans="1:15" s="45" customFormat="1" ht="15">
      <c r="A24" s="26" t="s">
        <v>5</v>
      </c>
      <c r="B24" s="29">
        <v>6673.75</v>
      </c>
      <c r="C24" s="40">
        <v>-0.03669890300230947</v>
      </c>
      <c r="D24" s="26"/>
      <c r="E24" s="29">
        <v>7019</v>
      </c>
      <c r="F24" s="40">
        <v>0.051732534182431164</v>
      </c>
      <c r="G24" s="26"/>
      <c r="H24" s="29">
        <v>2765.39</v>
      </c>
      <c r="I24" s="40">
        <v>-0.606013677161989</v>
      </c>
      <c r="J24" s="26"/>
      <c r="K24" s="29">
        <v>2455.72</v>
      </c>
      <c r="L24" s="40">
        <v>-0.11198058863306806</v>
      </c>
      <c r="M24" s="26"/>
      <c r="N24" s="29">
        <v>3873.04</v>
      </c>
      <c r="O24" s="40">
        <v>0.5771504894694836</v>
      </c>
    </row>
    <row r="25" spans="1:15" s="45" customFormat="1" ht="15">
      <c r="A25" s="31" t="s">
        <v>6</v>
      </c>
      <c r="B25" s="32">
        <v>42484.2</v>
      </c>
      <c r="C25" s="49">
        <v>0.0690032781539271</v>
      </c>
      <c r="D25" s="34"/>
      <c r="E25" s="32">
        <v>43473</v>
      </c>
      <c r="F25" s="49">
        <v>0.02327453500360141</v>
      </c>
      <c r="G25" s="34"/>
      <c r="H25" s="32">
        <v>39066.39</v>
      </c>
      <c r="I25" s="49">
        <v>-0.10136429507970465</v>
      </c>
      <c r="J25" s="34"/>
      <c r="K25" s="32">
        <v>23833.72</v>
      </c>
      <c r="L25" s="49">
        <v>-0.38991752245344397</v>
      </c>
      <c r="M25" s="34"/>
      <c r="N25" s="32">
        <v>26895.56</v>
      </c>
      <c r="O25" s="48">
        <v>0.12846672697338057</v>
      </c>
    </row>
    <row r="26" spans="1:15" s="19" customFormat="1" ht="15">
      <c r="A26" s="26"/>
      <c r="B26" s="26"/>
      <c r="C26" s="26"/>
      <c r="D26" s="26"/>
      <c r="E26" s="26"/>
      <c r="F26" s="26"/>
      <c r="G26" s="26"/>
      <c r="H26" s="26"/>
      <c r="I26" s="26"/>
      <c r="J26" s="26"/>
      <c r="K26" s="2"/>
      <c r="L26" s="2"/>
      <c r="M26" s="2"/>
      <c r="N26" s="26"/>
      <c r="O26" s="26"/>
    </row>
    <row r="27" spans="1:15" s="20" customFormat="1" ht="15.75">
      <c r="A27" s="9">
        <v>2002</v>
      </c>
      <c r="B27" s="9"/>
      <c r="C27" s="9"/>
      <c r="D27" s="10"/>
      <c r="E27" s="9">
        <v>2003</v>
      </c>
      <c r="F27" s="9"/>
      <c r="G27" s="10"/>
      <c r="H27" s="9">
        <v>2004</v>
      </c>
      <c r="I27" s="9"/>
      <c r="J27" s="10"/>
      <c r="K27" s="9">
        <v>2005</v>
      </c>
      <c r="L27" s="9"/>
      <c r="M27" s="10"/>
      <c r="N27" s="9">
        <v>2006</v>
      </c>
      <c r="O27" s="9"/>
    </row>
    <row r="28" spans="1:15" s="45" customFormat="1" ht="15">
      <c r="A28" s="26" t="s">
        <v>2</v>
      </c>
      <c r="B28" s="29">
        <v>1162.17</v>
      </c>
      <c r="C28" s="40">
        <v>-0.4888145046360645</v>
      </c>
      <c r="D28" s="26"/>
      <c r="E28" s="29">
        <v>1371.79</v>
      </c>
      <c r="F28" s="40">
        <v>0.18036948122907998</v>
      </c>
      <c r="G28" s="26"/>
      <c r="H28" s="29">
        <v>1684.87</v>
      </c>
      <c r="I28" s="40">
        <v>0.22822735258312127</v>
      </c>
      <c r="J28" s="26"/>
      <c r="K28" s="29">
        <v>1636.96</v>
      </c>
      <c r="L28" s="40">
        <v>-0.028435428252624746</v>
      </c>
      <c r="M28" s="26"/>
      <c r="N28" s="29">
        <v>1926.77</v>
      </c>
      <c r="O28" s="40">
        <v>0.17704158928745964</v>
      </c>
    </row>
    <row r="29" spans="1:15" s="45" customFormat="1" ht="15">
      <c r="A29" s="26" t="s">
        <v>3</v>
      </c>
      <c r="B29" s="29">
        <v>5228.23</v>
      </c>
      <c r="C29" s="40">
        <v>-0.002826599021561995</v>
      </c>
      <c r="D29" s="26"/>
      <c r="E29" s="29">
        <v>6553.29</v>
      </c>
      <c r="F29" s="40">
        <v>0.253443325943962</v>
      </c>
      <c r="G29" s="26"/>
      <c r="H29" s="29">
        <v>8326.3</v>
      </c>
      <c r="I29" s="40">
        <v>0.270552653705238</v>
      </c>
      <c r="J29" s="26"/>
      <c r="K29" s="29">
        <v>7275.62</v>
      </c>
      <c r="L29" s="40">
        <v>-0.1261881027587283</v>
      </c>
      <c r="M29" s="26"/>
      <c r="N29" s="29">
        <v>7896.89</v>
      </c>
      <c r="O29" s="40">
        <v>0.08539066086464114</v>
      </c>
    </row>
    <row r="30" spans="1:15" s="45" customFormat="1" ht="15">
      <c r="A30" s="26" t="s">
        <v>4</v>
      </c>
      <c r="B30" s="29">
        <v>16010.08</v>
      </c>
      <c r="C30" s="40">
        <v>0.03250937218455578</v>
      </c>
      <c r="D30" s="26"/>
      <c r="E30" s="29">
        <v>17646.51</v>
      </c>
      <c r="F30" s="40">
        <v>0.10221248113688366</v>
      </c>
      <c r="G30" s="26"/>
      <c r="H30" s="29">
        <v>18002.84</v>
      </c>
      <c r="I30" s="40">
        <v>0.020192661325100645</v>
      </c>
      <c r="J30" s="26"/>
      <c r="K30" s="29">
        <v>17984.67</v>
      </c>
      <c r="L30" s="40">
        <v>-0.0010092852016682864</v>
      </c>
      <c r="M30" s="26"/>
      <c r="N30" s="29">
        <v>31269.46</v>
      </c>
      <c r="O30" s="40">
        <v>0.7386729920537881</v>
      </c>
    </row>
    <row r="31" spans="1:15" s="45" customFormat="1" ht="15">
      <c r="A31" s="26" t="s">
        <v>5</v>
      </c>
      <c r="B31" s="29">
        <v>2892.38</v>
      </c>
      <c r="C31" s="40">
        <v>-0.25320161939974795</v>
      </c>
      <c r="D31" s="26"/>
      <c r="E31" s="29">
        <v>4479.33</v>
      </c>
      <c r="F31" s="40">
        <v>0.5486658046314798</v>
      </c>
      <c r="G31" s="26"/>
      <c r="H31" s="29">
        <v>3918.12</v>
      </c>
      <c r="I31" s="40">
        <v>-0.12528882667720398</v>
      </c>
      <c r="J31" s="26"/>
      <c r="K31" s="29">
        <v>3975.62</v>
      </c>
      <c r="L31" s="40">
        <v>0.014675405551642115</v>
      </c>
      <c r="M31" s="26"/>
      <c r="N31" s="29">
        <v>10199.83</v>
      </c>
      <c r="O31" s="40">
        <v>1.5655948003078766</v>
      </c>
    </row>
    <row r="32" spans="1:15" s="45" customFormat="1" ht="15">
      <c r="A32" s="31" t="s">
        <v>6</v>
      </c>
      <c r="B32" s="32">
        <v>25292.86</v>
      </c>
      <c r="C32" s="49">
        <v>-0.05958976128401865</v>
      </c>
      <c r="D32" s="34"/>
      <c r="E32" s="32">
        <v>30050.92</v>
      </c>
      <c r="F32" s="49">
        <v>0.18811870227408042</v>
      </c>
      <c r="G32" s="34"/>
      <c r="H32" s="32">
        <v>31932.129999999997</v>
      </c>
      <c r="I32" s="49">
        <v>0.06260074566768668</v>
      </c>
      <c r="J32" s="34"/>
      <c r="K32" s="32">
        <v>30872.87</v>
      </c>
      <c r="L32" s="49">
        <v>-0.03317223122917257</v>
      </c>
      <c r="M32" s="34"/>
      <c r="N32" s="32">
        <v>51292.95</v>
      </c>
      <c r="O32" s="48">
        <v>0.6614247395852734</v>
      </c>
    </row>
    <row r="33" spans="1:15" s="19" customFormat="1" ht="15">
      <c r="A33" s="26"/>
      <c r="B33" s="26"/>
      <c r="C33" s="26"/>
      <c r="D33" s="26"/>
      <c r="E33" s="26"/>
      <c r="F33" s="26"/>
      <c r="G33" s="26"/>
      <c r="H33" s="26"/>
      <c r="I33" s="26"/>
      <c r="J33" s="26"/>
      <c r="K33" s="2"/>
      <c r="L33" s="2"/>
      <c r="M33" s="2"/>
      <c r="N33" s="26"/>
      <c r="O33" s="26"/>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5201.81</v>
      </c>
      <c r="C35" s="40">
        <v>1.6997565874494622</v>
      </c>
      <c r="D35" s="26"/>
      <c r="E35" s="29">
        <v>5729.26</v>
      </c>
      <c r="F35" s="40">
        <v>0.10139739821331417</v>
      </c>
      <c r="G35" s="26"/>
      <c r="H35" s="29">
        <v>5353.9</v>
      </c>
      <c r="I35" s="40">
        <v>-0.06551631449785845</v>
      </c>
      <c r="J35" s="26"/>
      <c r="K35" s="29">
        <v>4224.5</v>
      </c>
      <c r="L35" s="40">
        <v>-0.21094902781150185</v>
      </c>
      <c r="M35" s="2"/>
      <c r="N35" s="29">
        <v>4888.03</v>
      </c>
      <c r="O35" s="40">
        <v>0.1570671085335542</v>
      </c>
    </row>
    <row r="36" spans="1:15" s="19" customFormat="1" ht="15">
      <c r="A36" s="26" t="s">
        <v>3</v>
      </c>
      <c r="B36" s="29">
        <v>17651.26</v>
      </c>
      <c r="C36" s="40">
        <v>1.2352166485793772</v>
      </c>
      <c r="D36" s="26"/>
      <c r="E36" s="29">
        <v>16881.33</v>
      </c>
      <c r="F36" s="40">
        <v>-0.04361898244091338</v>
      </c>
      <c r="G36" s="26"/>
      <c r="H36" s="29">
        <v>12330.31</v>
      </c>
      <c r="I36" s="40">
        <v>-0.26958894826414753</v>
      </c>
      <c r="J36" s="26"/>
      <c r="K36" s="29">
        <v>13671.97</v>
      </c>
      <c r="L36" s="40">
        <v>0.10880991637679831</v>
      </c>
      <c r="M36" s="2"/>
      <c r="N36" s="29">
        <v>12580.96</v>
      </c>
      <c r="O36" s="40">
        <v>-0.07979903408214034</v>
      </c>
    </row>
    <row r="37" spans="1:15" s="19" customFormat="1" ht="15">
      <c r="A37" s="26" t="s">
        <v>4</v>
      </c>
      <c r="B37" s="29">
        <v>34713.18</v>
      </c>
      <c r="C37" s="40">
        <v>0.1101304595602227</v>
      </c>
      <c r="D37" s="26"/>
      <c r="E37" s="29">
        <v>34163.43</v>
      </c>
      <c r="F37" s="40">
        <v>-0.01583692418844946</v>
      </c>
      <c r="G37" s="26"/>
      <c r="H37" s="29">
        <v>29339</v>
      </c>
      <c r="I37" s="40">
        <v>-0.14121620692067513</v>
      </c>
      <c r="J37" s="26"/>
      <c r="K37" s="29">
        <v>34988.66</v>
      </c>
      <c r="L37" s="40">
        <v>0.19256484542758798</v>
      </c>
      <c r="M37" s="2"/>
      <c r="N37" s="29">
        <v>31863.94</v>
      </c>
      <c r="O37" s="40">
        <v>-0.08930664964019784</v>
      </c>
    </row>
    <row r="38" spans="1:15" s="19" customFormat="1" ht="15">
      <c r="A38" s="26" t="s">
        <v>5</v>
      </c>
      <c r="B38" s="29">
        <v>10108.56</v>
      </c>
      <c r="C38" s="40">
        <v>-0.008948188352158853</v>
      </c>
      <c r="D38" s="26"/>
      <c r="E38" s="29">
        <v>13655.62</v>
      </c>
      <c r="F38" s="40">
        <v>0.3508966657961175</v>
      </c>
      <c r="G38" s="26"/>
      <c r="H38" s="29">
        <v>9220.67</v>
      </c>
      <c r="I38" s="40">
        <v>-0.3247710466459963</v>
      </c>
      <c r="J38" s="26"/>
      <c r="K38" s="29">
        <v>10397.33</v>
      </c>
      <c r="L38" s="40">
        <v>0.1276111171964727</v>
      </c>
      <c r="M38" s="2"/>
      <c r="N38" s="29">
        <v>9682.46</v>
      </c>
      <c r="O38" s="40">
        <v>-0.06875515156294941</v>
      </c>
    </row>
    <row r="39" spans="1:15" s="19" customFormat="1" ht="15">
      <c r="A39" s="31" t="s">
        <v>6</v>
      </c>
      <c r="B39" s="32">
        <v>67674.81</v>
      </c>
      <c r="C39" s="41">
        <v>0.3193783941067925</v>
      </c>
      <c r="D39" s="34"/>
      <c r="E39" s="32">
        <v>70429.64</v>
      </c>
      <c r="F39" s="41">
        <v>0.04070687453721705</v>
      </c>
      <c r="G39" s="34"/>
      <c r="H39" s="32">
        <v>56243.88</v>
      </c>
      <c r="I39" s="41">
        <v>-0.201417471394146</v>
      </c>
      <c r="J39" s="34"/>
      <c r="K39" s="32">
        <v>63282.46000000001</v>
      </c>
      <c r="L39" s="41">
        <v>0.1251439267703439</v>
      </c>
      <c r="M39" s="34"/>
      <c r="N39" s="32">
        <v>59015.38999999999</v>
      </c>
      <c r="O39" s="51">
        <v>-0.06742895266713737</v>
      </c>
    </row>
    <row r="40" spans="1:15" s="19" customFormat="1" ht="15">
      <c r="A40" s="26"/>
      <c r="B40" s="26"/>
      <c r="C40" s="26"/>
      <c r="D40" s="26"/>
      <c r="E40" s="26"/>
      <c r="F40" s="26"/>
      <c r="G40" s="26"/>
      <c r="H40" s="26"/>
      <c r="I40" s="26"/>
      <c r="J40" s="26"/>
      <c r="K40" s="2"/>
      <c r="L40" s="2"/>
      <c r="M40" s="2"/>
      <c r="N40" s="26"/>
      <c r="O40" s="26"/>
    </row>
    <row r="41" spans="1:15" s="19" customFormat="1" ht="15.75">
      <c r="A41" s="26"/>
      <c r="B41" s="27">
        <v>2012</v>
      </c>
      <c r="C41" s="27"/>
      <c r="D41" s="28"/>
      <c r="E41" s="27">
        <v>2013</v>
      </c>
      <c r="F41" s="27"/>
      <c r="G41" s="28"/>
      <c r="H41" s="27">
        <v>2014</v>
      </c>
      <c r="I41" s="27"/>
      <c r="J41" s="28"/>
      <c r="K41" s="27">
        <v>2015</v>
      </c>
      <c r="L41" s="27"/>
      <c r="M41" s="28"/>
      <c r="N41" s="27">
        <v>2016</v>
      </c>
      <c r="O41" s="27"/>
    </row>
    <row r="42" spans="1:15" s="45" customFormat="1" ht="15">
      <c r="A42" s="26" t="s">
        <v>2</v>
      </c>
      <c r="B42" s="29">
        <v>4948.71</v>
      </c>
      <c r="C42" s="40">
        <v>0.012413999095750292</v>
      </c>
      <c r="D42" s="26"/>
      <c r="E42" s="29">
        <v>5979.25</v>
      </c>
      <c r="F42" s="40">
        <v>0.20824416868234347</v>
      </c>
      <c r="G42" s="26"/>
      <c r="H42" s="5">
        <v>6715.05</v>
      </c>
      <c r="I42" s="40">
        <v>0.12305891207091194</v>
      </c>
      <c r="J42" s="26"/>
      <c r="K42" s="5">
        <v>8406.1</v>
      </c>
      <c r="L42" s="40">
        <v>0.25182984490063365</v>
      </c>
      <c r="M42" s="26"/>
      <c r="N42" s="5">
        <v>8402.63</v>
      </c>
      <c r="O42" s="40">
        <v>-0.0004127954699564797</v>
      </c>
    </row>
    <row r="43" spans="1:15" s="45" customFormat="1" ht="15">
      <c r="A43" s="26" t="s">
        <v>3</v>
      </c>
      <c r="B43" s="29">
        <v>15249.09</v>
      </c>
      <c r="C43" s="40">
        <v>0.21207682084673993</v>
      </c>
      <c r="D43" s="26"/>
      <c r="E43" s="29">
        <v>18177.99</v>
      </c>
      <c r="F43" s="40">
        <v>0.1920704776481745</v>
      </c>
      <c r="G43" s="26"/>
      <c r="H43" s="5">
        <v>20449.4</v>
      </c>
      <c r="I43" s="40">
        <v>0.12495385903501981</v>
      </c>
      <c r="J43" s="26"/>
      <c r="K43" s="5">
        <v>22549.51</v>
      </c>
      <c r="L43" s="40">
        <v>0.10269787866636658</v>
      </c>
      <c r="M43" s="26"/>
      <c r="N43" s="5">
        <v>25911.58</v>
      </c>
      <c r="O43" s="40">
        <v>0.14909725311104338</v>
      </c>
    </row>
    <row r="44" spans="1:15" s="45" customFormat="1" ht="15">
      <c r="A44" s="26" t="s">
        <v>4</v>
      </c>
      <c r="B44" s="29">
        <v>34234.45</v>
      </c>
      <c r="C44" s="40">
        <v>0.07439475469762993</v>
      </c>
      <c r="D44" s="26"/>
      <c r="E44" s="29">
        <v>36597.53</v>
      </c>
      <c r="F44" s="40">
        <v>0.06902637547850198</v>
      </c>
      <c r="G44" s="26"/>
      <c r="H44" s="5">
        <v>39139.12</v>
      </c>
      <c r="I44" s="40">
        <v>0.06944703645300664</v>
      </c>
      <c r="J44" s="26"/>
      <c r="K44" s="5">
        <v>41054.96</v>
      </c>
      <c r="L44" s="40">
        <v>0.048949490944098804</v>
      </c>
      <c r="M44" s="26"/>
      <c r="N44" s="5">
        <v>42590.26</v>
      </c>
      <c r="O44" s="40">
        <v>0.03739621229688211</v>
      </c>
    </row>
    <row r="45" spans="1:15" s="45" customFormat="1" ht="15">
      <c r="A45" s="26" t="s">
        <v>5</v>
      </c>
      <c r="B45" s="29">
        <v>12646.16</v>
      </c>
      <c r="C45" s="40">
        <v>0.30608956814693794</v>
      </c>
      <c r="D45" s="26"/>
      <c r="E45" s="29">
        <v>12974.26</v>
      </c>
      <c r="F45" s="40">
        <v>0.025944634576820187</v>
      </c>
      <c r="G45" s="26"/>
      <c r="H45" s="5">
        <v>13397.5</v>
      </c>
      <c r="I45" s="40">
        <v>0.03262151367399758</v>
      </c>
      <c r="J45" s="26"/>
      <c r="K45" s="5">
        <v>14989.68</v>
      </c>
      <c r="L45" s="40">
        <v>0.11884157492069418</v>
      </c>
      <c r="M45" s="26"/>
      <c r="N45" s="5">
        <v>14798.07</v>
      </c>
      <c r="O45" s="40">
        <v>-0.012782794562659149</v>
      </c>
    </row>
    <row r="46" spans="1:15" s="45" customFormat="1" ht="15">
      <c r="A46" s="31" t="s">
        <v>6</v>
      </c>
      <c r="B46" s="32">
        <v>67078.41</v>
      </c>
      <c r="C46" s="49">
        <v>0.13662571746115737</v>
      </c>
      <c r="D46" s="34"/>
      <c r="E46" s="32">
        <v>73729.03</v>
      </c>
      <c r="F46" s="49">
        <v>0.09914695354287609</v>
      </c>
      <c r="G46" s="34"/>
      <c r="H46" s="32">
        <v>79701.07</v>
      </c>
      <c r="I46" s="49">
        <v>0.08099984497286901</v>
      </c>
      <c r="J46" s="34"/>
      <c r="K46" s="32">
        <v>87000.25</v>
      </c>
      <c r="L46" s="49">
        <v>0.09158195743168808</v>
      </c>
      <c r="M46" s="34"/>
      <c r="N46" s="32">
        <v>91702.54000000001</v>
      </c>
      <c r="O46" s="48">
        <v>0.054049155031163795</v>
      </c>
    </row>
    <row r="47" spans="1:15" s="19" customFormat="1" ht="15">
      <c r="A47" s="26"/>
      <c r="B47" s="26"/>
      <c r="C47" s="26"/>
      <c r="D47" s="26"/>
      <c r="E47" s="26"/>
      <c r="F47" s="26"/>
      <c r="G47" s="26"/>
      <c r="H47" s="26"/>
      <c r="I47" s="26"/>
      <c r="J47" s="26"/>
      <c r="K47" s="2"/>
      <c r="L47" s="2"/>
      <c r="M47" s="2"/>
      <c r="N47" s="26"/>
      <c r="O47" s="26"/>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5">
        <v>8636.11</v>
      </c>
      <c r="C49" s="56">
        <v>0.027786538262425147</v>
      </c>
      <c r="D49" s="57"/>
      <c r="E49" s="55">
        <v>8795.82</v>
      </c>
      <c r="F49" s="56">
        <v>0.018493279960537685</v>
      </c>
      <c r="G49" s="57"/>
      <c r="H49" s="55">
        <v>9213.35</v>
      </c>
      <c r="I49" s="56">
        <v>0.04746913874999723</v>
      </c>
      <c r="J49" s="57"/>
      <c r="K49" s="55">
        <f>'[1]Sheet1'!$B$123</f>
        <v>9675.01</v>
      </c>
      <c r="L49" s="58">
        <f>IF(AND(K49=0),"(+0%)",(K49-H49)/H49)</f>
        <v>0.050107724117720465</v>
      </c>
      <c r="M49" s="59"/>
      <c r="N49" s="55">
        <f>'[1]Sheet1'!$H$123</f>
        <v>10671.33</v>
      </c>
      <c r="O49" s="56">
        <f>IF(AND(N49=0),"(+0%)",(N49-K49)/K49)</f>
        <v>0.1029787049315711</v>
      </c>
    </row>
    <row r="50" spans="1:15" s="19" customFormat="1" ht="15">
      <c r="A50" s="26" t="s">
        <v>3</v>
      </c>
      <c r="B50" s="55">
        <v>24710.03</v>
      </c>
      <c r="C50" s="56">
        <v>-0.046371159149693024</v>
      </c>
      <c r="D50" s="57"/>
      <c r="E50" s="55">
        <v>22196.89</v>
      </c>
      <c r="F50" s="56">
        <v>-0.10170525895759736</v>
      </c>
      <c r="G50" s="57"/>
      <c r="H50" s="55">
        <v>24516.4</v>
      </c>
      <c r="I50" s="56">
        <v>0.10449707143658422</v>
      </c>
      <c r="J50" s="57"/>
      <c r="K50" s="55">
        <f>'[1]Sheet1'!$C$123</f>
        <v>14859.04</v>
      </c>
      <c r="L50" s="58">
        <f>IF(AND(K50=0),"(+0%)",(K50-H50)/H50)</f>
        <v>-0.3939142777895613</v>
      </c>
      <c r="M50" s="59"/>
      <c r="N50" s="55">
        <f>'[1]Sheet1'!$I$123</f>
        <v>36411.44</v>
      </c>
      <c r="O50" s="56">
        <f>IF(AND(N50=0),"(+0%)",(N50-K50)/K50)</f>
        <v>1.4504570954785774</v>
      </c>
    </row>
    <row r="51" spans="1:15" s="19" customFormat="1" ht="15">
      <c r="A51" s="26" t="s">
        <v>4</v>
      </c>
      <c r="B51" s="55">
        <v>44572.18</v>
      </c>
      <c r="C51" s="56">
        <v>0.04653458325917705</v>
      </c>
      <c r="D51" s="57"/>
      <c r="E51" s="55">
        <v>42854.21</v>
      </c>
      <c r="F51" s="56">
        <v>-0.03854354891324591</v>
      </c>
      <c r="G51" s="57"/>
      <c r="H51" s="55">
        <v>42169.21</v>
      </c>
      <c r="I51" s="56">
        <v>-0.01598442720096812</v>
      </c>
      <c r="J51" s="57"/>
      <c r="K51" s="55">
        <f>'[1]Sheet1'!$D$123</f>
        <v>45550.01</v>
      </c>
      <c r="L51" s="58">
        <f>IF(AND(K51=0),"(+0%)",(K51-H51)/H51)</f>
        <v>0.08017223941354375</v>
      </c>
      <c r="M51" s="59"/>
      <c r="N51" s="55">
        <f>'[1]Sheet1'!$J$123</f>
        <v>54266.34</v>
      </c>
      <c r="O51" s="56">
        <f>IF(AND(N51=0),"(+0%)",(N51-K51)/K51)</f>
        <v>0.1913573674297765</v>
      </c>
    </row>
    <row r="52" spans="1:15" s="19" customFormat="1" ht="15">
      <c r="A52" s="26" t="s">
        <v>5</v>
      </c>
      <c r="B52" s="55">
        <v>13697.83</v>
      </c>
      <c r="C52" s="56">
        <v>-0.0743502362132359</v>
      </c>
      <c r="D52" s="57"/>
      <c r="E52" s="55">
        <v>17721.32</v>
      </c>
      <c r="F52" s="56">
        <v>0.2937319268818492</v>
      </c>
      <c r="G52" s="57"/>
      <c r="H52" s="55">
        <v>15180.09</v>
      </c>
      <c r="I52" s="56">
        <v>-0.1433995887439536</v>
      </c>
      <c r="J52" s="57"/>
      <c r="K52" s="55">
        <f>'[1]Sheet1'!$E$123</f>
        <v>17142.96</v>
      </c>
      <c r="L52" s="58">
        <f>IF(AND(K52=0),"(+0%)",(K52-H52)/H52)</f>
        <v>0.1293055574769319</v>
      </c>
      <c r="M52" s="59"/>
      <c r="N52" s="55">
        <f>'[1]Sheet1'!$K$123</f>
        <v>17274.97</v>
      </c>
      <c r="O52" s="56">
        <f>IF(AND(N52=0),"(+0%)",(N52-K52)/K52)</f>
        <v>0.007700537130110672</v>
      </c>
    </row>
    <row r="53" spans="1:15" s="19" customFormat="1" ht="15">
      <c r="A53" s="53" t="s">
        <v>6</v>
      </c>
      <c r="B53" s="60">
        <v>91616.15000000001</v>
      </c>
      <c r="C53" s="61">
        <v>-0.000942067689728108</v>
      </c>
      <c r="D53" s="62"/>
      <c r="E53" s="60">
        <v>91568.23999999999</v>
      </c>
      <c r="F53" s="61">
        <v>-0.0005229427344416682</v>
      </c>
      <c r="G53" s="62"/>
      <c r="H53" s="60">
        <v>91079.04999999999</v>
      </c>
      <c r="I53" s="61">
        <v>-0.005342354510690632</v>
      </c>
      <c r="J53" s="62"/>
      <c r="K53" s="63">
        <f>SUM(K49:K52)</f>
        <v>87227.01999999999</v>
      </c>
      <c r="L53" s="64">
        <f>IF((K53=0),"(+0%)",IF((K50=0),((K49-H49)/H49),IF((K51=0),((K49+K50)-(H49+H50))/(H49+H50),IF((K52=0),((K49+K50+K51)-(H49+H50+H51))/(H49+H50+H51),(K53-H53)/H53))))</f>
        <v>-0.04229326063458061</v>
      </c>
      <c r="M53" s="65"/>
      <c r="N53" s="60">
        <f>SUM(N49:N52)</f>
        <v>118624.08</v>
      </c>
      <c r="O53" s="66">
        <f>IF((N53=0),"(+0%)",IF((N50=0),((N49-K49)/K49),IF((N51=0),((N49+N50)-(K49+K50))/(K49+K50),IF((N52=0),((N49+N50+N51)-(K49+K50+K51))/(K49+K50+K51),(N53-K53)/K53))))</f>
        <v>0.3599464936438275</v>
      </c>
    </row>
    <row r="54" spans="1:15" s="19" customFormat="1" ht="15">
      <c r="A54" s="26"/>
      <c r="B54" s="26"/>
      <c r="C54" s="26"/>
      <c r="D54" s="26"/>
      <c r="E54" s="26"/>
      <c r="F54" s="26"/>
      <c r="G54" s="26"/>
      <c r="H54" s="26"/>
      <c r="I54" s="26"/>
      <c r="J54" s="26"/>
      <c r="K54" s="2"/>
      <c r="L54" s="2"/>
      <c r="M54" s="2"/>
      <c r="N54" s="26"/>
      <c r="O54" s="26"/>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'[1]Sheet1'!$N$123</f>
        <v>16574.19</v>
      </c>
      <c r="C56" s="56">
        <f>IF(AND(B56=0),"(+0%)",(B56-N49)/N49)</f>
        <v>0.5531512941685806</v>
      </c>
      <c r="D56" s="57"/>
      <c r="E56" s="52">
        <f>'[2]Sheet1'!$B$125</f>
        <v>17622.9</v>
      </c>
      <c r="F56" s="56">
        <f>IF(AND(E56=0),"(+0%)",(E56-B56)/B56)</f>
        <v>0.06327368034274995</v>
      </c>
      <c r="G56" s="57"/>
      <c r="H56" s="52">
        <f>'[2]Sheet1'!$H$125</f>
        <v>0</v>
      </c>
      <c r="I56" s="56" t="str">
        <f>IF(AND(H56=0),"(+0%)",(H56-E56)/E56)</f>
        <v>(+0%)</v>
      </c>
      <c r="J56" s="57"/>
      <c r="K56" s="52">
        <f>'[2]Sheet1'!$N$125</f>
        <v>0</v>
      </c>
      <c r="L56" s="58" t="str">
        <f>IF(AND(K56=0),"(+0%)",(K56-H56)/H56)</f>
        <v>(+0%)</v>
      </c>
      <c r="M56" s="59"/>
      <c r="N56" s="55">
        <v>0</v>
      </c>
      <c r="O56" s="56" t="str">
        <f>IF(AND(N56=0),"(+0%)",(N56-K56)/K56)</f>
        <v>(+0%)</v>
      </c>
    </row>
    <row r="57" spans="1:15" s="19" customFormat="1" ht="15">
      <c r="A57" s="26" t="s">
        <v>3</v>
      </c>
      <c r="B57" s="55">
        <f>'[1]Sheet1'!$O$123</f>
        <v>37932.26</v>
      </c>
      <c r="C57" s="56">
        <f>IF(AND(B57=0),"(+0%)",(B57-N50)/N50)</f>
        <v>0.041767642257488295</v>
      </c>
      <c r="D57" s="57"/>
      <c r="E57" s="52">
        <f>'[2]Sheet1'!$C$125</f>
        <v>38554.72</v>
      </c>
      <c r="F57" s="56">
        <f>IF(AND(E57=0),"(+0%)",(E57-B57)/B57)</f>
        <v>0.0164097789058706</v>
      </c>
      <c r="G57" s="57"/>
      <c r="H57" s="52">
        <f>'[2]Sheet1'!$I$125</f>
        <v>0</v>
      </c>
      <c r="I57" s="56" t="str">
        <f>IF(AND(H57=0),"(+0%)",(H57-E57)/E57)</f>
        <v>(+0%)</v>
      </c>
      <c r="J57" s="57"/>
      <c r="K57" s="52">
        <f>'[2]Sheet1'!$O$125</f>
        <v>0</v>
      </c>
      <c r="L57" s="58" t="str">
        <f>IF(AND(K57=0),"(+0%)",(K57-H57)/H57)</f>
        <v>(+0%)</v>
      </c>
      <c r="M57" s="59"/>
      <c r="N57" s="55">
        <v>0</v>
      </c>
      <c r="O57" s="56" t="str">
        <f>IF(AND(N57=0),"(+0%)",(N57-K57)/K57)</f>
        <v>(+0%)</v>
      </c>
    </row>
    <row r="58" spans="1:15" ht="15">
      <c r="A58" s="26" t="s">
        <v>4</v>
      </c>
      <c r="B58" s="55">
        <f>'[1]Sheet1'!$P$123</f>
        <v>59133.64</v>
      </c>
      <c r="C58" s="56">
        <f>IF(AND(B58=0),"(+0%)",(B58-N51)/N51)</f>
        <v>0.08969280036206612</v>
      </c>
      <c r="D58" s="57"/>
      <c r="E58" s="52">
        <f>'[2]Sheet1'!$D$125</f>
        <v>53867.19</v>
      </c>
      <c r="F58" s="56">
        <f>IF(AND(E58=0),"(+0%)",(E58-B58)/B58)</f>
        <v>-0.08906013565205857</v>
      </c>
      <c r="G58" s="57"/>
      <c r="H58" s="52">
        <f>'[2]Sheet1'!$J$125</f>
        <v>0</v>
      </c>
      <c r="I58" s="56" t="str">
        <f>IF(AND(H58=0),"(+0%)",(H58-E58)/E58)</f>
        <v>(+0%)</v>
      </c>
      <c r="J58" s="57"/>
      <c r="K58" s="52">
        <f>'[2]Sheet1'!$P$125</f>
        <v>0</v>
      </c>
      <c r="L58" s="58" t="str">
        <f>IF(AND(K58=0),"(+0%)",(K58-H58)/H58)</f>
        <v>(+0%)</v>
      </c>
      <c r="M58" s="59"/>
      <c r="N58" s="55">
        <v>0</v>
      </c>
      <c r="O58" s="56" t="str">
        <f>IF(AND(N58=0),"(+0%)",(N58-K58)/K58)</f>
        <v>(+0%)</v>
      </c>
    </row>
    <row r="59" spans="1:15" ht="15">
      <c r="A59" s="26" t="s">
        <v>5</v>
      </c>
      <c r="B59" s="55">
        <f>'[1]Sheet1'!$Q$123</f>
        <v>20837.52</v>
      </c>
      <c r="C59" s="56">
        <f>IF(AND(B59=0),"(+0%)",(B59-N52)/N52)</f>
        <v>0.2062261179035332</v>
      </c>
      <c r="D59" s="57"/>
      <c r="E59" s="52">
        <f>'[2]Sheet1'!$E$125</f>
        <v>26186.31</v>
      </c>
      <c r="F59" s="56">
        <f>IF(AND(E59=0),"(+0%)",(E59-B59)/B59)</f>
        <v>0.2566903355101759</v>
      </c>
      <c r="G59" s="57"/>
      <c r="H59" s="52">
        <f>'[2]Sheet1'!$K$125</f>
        <v>0</v>
      </c>
      <c r="I59" s="56" t="str">
        <f>IF(AND(H59=0),"(+0%)",(H59-E59)/E59)</f>
        <v>(+0%)</v>
      </c>
      <c r="J59" s="57"/>
      <c r="K59" s="52">
        <f>'[2]Sheet1'!$Q$125</f>
        <v>0</v>
      </c>
      <c r="L59" s="58" t="str">
        <f>IF(AND(K59=0),"(+0%)",(K59-H59)/H59)</f>
        <v>(+0%)</v>
      </c>
      <c r="M59" s="59"/>
      <c r="N59" s="55">
        <v>0</v>
      </c>
      <c r="O59" s="56" t="str">
        <f>IF(AND(N59=0),"(+0%)",(N59-K59)/K59)</f>
        <v>(+0%)</v>
      </c>
    </row>
    <row r="60" spans="1:15" ht="15">
      <c r="A60" s="53" t="s">
        <v>6</v>
      </c>
      <c r="B60" s="60">
        <f>SUM(B56:B59)</f>
        <v>134477.61</v>
      </c>
      <c r="C60" s="61">
        <f>IF((B60=0),"(+0%)",IF((B57=0),((B56-N49)/N49),IF((B58=0),((B56+B57)-(N49+N50))/(N49+N50),IF((B59=0),((B56+B57+B58)-(N49+N50+N51))/(N49+N50+N51),(B60-N53)/N53))))</f>
        <v>0.13364512500328757</v>
      </c>
      <c r="D60" s="62"/>
      <c r="E60" s="60">
        <f>SUM(E56:E59)</f>
        <v>136231.12</v>
      </c>
      <c r="F60" s="61">
        <f>IF((E60=0),"(+0%)",IF((E57=0),((E56-B56)/B56),IF((E58=0),((E56+E57)-(B56+B57))/(B56+B57),IF((E59=0),((E56+E57+E58)-(B56+B57+B58))/(B56+B57+B58),(E60-B60)/B60))))</f>
        <v>0.013039419721989479</v>
      </c>
      <c r="G60" s="62"/>
      <c r="H60" s="60">
        <f>SUM(H56:H59)</f>
        <v>0</v>
      </c>
      <c r="I60" s="61" t="str">
        <f>IF((H60=0),"(+0%)",IF((H57=0),((H56-E56)/E56),IF((H58=0),((H56+H57)-(E56+E57))/(E56+E57),IF((H59=0),((H56+H57+H58)-(E56+E57+E58))/(E56+E57+E58),(H60-E60)/E60))))</f>
        <v>(+0%)</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Sanem, Barbara</dc:creator>
  <cp:keywords/>
  <dc:description/>
  <cp:lastModifiedBy>Sanem, Barbara</cp:lastModifiedBy>
  <cp:lastPrinted>2023-12-12T18:26:10Z</cp:lastPrinted>
  <dcterms:created xsi:type="dcterms:W3CDTF">2003-10-14T14:45:00Z</dcterms:created>
  <dcterms:modified xsi:type="dcterms:W3CDTF">2024-04-11T14:35:17Z</dcterms:modified>
  <cp:category/>
  <cp:version/>
  <cp:contentType/>
  <cp:contentStatus/>
</cp:coreProperties>
</file>