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745" windowWidth="19230" windowHeight="5790" activeTab="0"/>
  </bookViews>
  <sheets>
    <sheet name="Daniels" sheetId="1" r:id="rId1"/>
    <sheet name="Garfield-McCone" sheetId="2" r:id="rId2"/>
    <sheet name="Phillips" sheetId="3" r:id="rId3"/>
    <sheet name="Richland" sheetId="4" r:id="rId4"/>
    <sheet name="Roosevelt" sheetId="5" r:id="rId5"/>
    <sheet name="Sheridan" sheetId="6" r:id="rId6"/>
    <sheet name="Valley" sheetId="7" r:id="rId7"/>
  </sheets>
  <externalReferences>
    <externalReference r:id="rId10"/>
    <externalReference r:id="rId11"/>
    <externalReference r:id="rId12"/>
    <externalReference r:id="rId13"/>
    <externalReference r:id="rId14"/>
  </externalReferences>
  <definedNames/>
  <calcPr fullCalcOnLoad="1"/>
</workbook>
</file>

<file path=xl/sharedStrings.xml><?xml version="1.0" encoding="utf-8"?>
<sst xmlns="http://schemas.openxmlformats.org/spreadsheetml/2006/main" count="301" uniqueCount="14">
  <si>
    <t>DANIELS COUNTY</t>
  </si>
  <si>
    <t>Gross Lodging Tax Revenue</t>
  </si>
  <si>
    <t>1/1 - 3/31</t>
  </si>
  <si>
    <t>4/1 - 6/30</t>
  </si>
  <si>
    <t>7/1 - 9/30</t>
  </si>
  <si>
    <t>10/1 -12/31</t>
  </si>
  <si>
    <t>Total:</t>
  </si>
  <si>
    <t>GARFIELD/MCCONE COUNTIES</t>
  </si>
  <si>
    <t>PHILLIPS COUNTY</t>
  </si>
  <si>
    <t>RICHLAND COUNTY</t>
  </si>
  <si>
    <t>ROOSEVELT COUNTY</t>
  </si>
  <si>
    <t>SHERIDAN COUNTY</t>
  </si>
  <si>
    <t>VALLEY COUNTY</t>
  </si>
  <si>
    <t>Please Note:  Revenue collected is 4% of lodging price.  The percentages listed below are affected by rate increases, delinquencies and other factors.  They should not be considered an equal correlation of increase or decrease in the number of travelers.                                      The total collections are not representative of the amount of funding received by Regions or CVB’s.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</si>
</sst>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45">
    <font>
      <sz val="10"/>
      <name val="Arial"/>
      <family val="0"/>
    </font>
    <font>
      <sz val="11"/>
      <color indexed="8"/>
      <name val="Calibri"/>
      <family val="2"/>
    </font>
    <font>
      <sz val="14"/>
      <name val="Arial"/>
      <family val="2"/>
    </font>
    <font>
      <sz val="12"/>
      <name val="Arial"/>
      <family val="2"/>
    </font>
    <font>
      <b/>
      <u val="single"/>
      <sz val="12"/>
      <name val="Arial"/>
      <family val="2"/>
    </font>
    <font>
      <sz val="12"/>
      <color indexed="8"/>
      <name val="Arial"/>
      <family val="2"/>
    </font>
    <font>
      <i/>
      <sz val="12"/>
      <name val="Arial"/>
      <family val="2"/>
    </font>
    <font>
      <b/>
      <u val="single"/>
      <sz val="10"/>
      <name val="Arial"/>
      <family val="2"/>
    </font>
    <font>
      <sz val="11"/>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2"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3" fillId="0" borderId="0" xfId="0" applyFont="1" applyFill="1" applyBorder="1" applyAlignment="1" applyProtection="1">
      <alignment/>
      <protection hidden="1"/>
    </xf>
    <xf numFmtId="0" fontId="3" fillId="0" borderId="0" xfId="0" applyFont="1" applyAlignment="1" applyProtection="1">
      <alignment horizontal="centerContinuous" vertical="top" wrapText="1"/>
      <protection hidden="1"/>
    </xf>
    <xf numFmtId="0" fontId="3" fillId="0" borderId="0" xfId="0" applyFont="1" applyAlignment="1" applyProtection="1">
      <alignment horizontal="centerContinuous" wrapText="1"/>
      <protection hidden="1"/>
    </xf>
    <xf numFmtId="0" fontId="3" fillId="0" borderId="0" xfId="0" applyFont="1" applyAlignment="1" applyProtection="1">
      <alignment/>
      <protection hidden="1"/>
    </xf>
    <xf numFmtId="0" fontId="4" fillId="0" borderId="0" xfId="0" applyFont="1" applyAlignment="1" applyProtection="1">
      <alignment horizontal="centerContinuous"/>
      <protection hidden="1"/>
    </xf>
    <xf numFmtId="0" fontId="4" fillId="0" borderId="0" xfId="0" applyFont="1" applyAlignment="1" applyProtection="1">
      <alignment/>
      <protection hidden="1"/>
    </xf>
    <xf numFmtId="0" fontId="4" fillId="0" borderId="0" xfId="0" applyFont="1" applyFill="1" applyBorder="1" applyAlignment="1" applyProtection="1">
      <alignment/>
      <protection hidden="1"/>
    </xf>
    <xf numFmtId="6" fontId="3" fillId="0" borderId="0" xfId="0" applyNumberFormat="1" applyFont="1" applyAlignment="1" applyProtection="1">
      <alignment/>
      <protection hidden="1"/>
    </xf>
    <xf numFmtId="164" fontId="3" fillId="0" borderId="0" xfId="0" applyNumberFormat="1" applyFont="1" applyAlignment="1" applyProtection="1">
      <alignment/>
      <protection hidden="1"/>
    </xf>
    <xf numFmtId="0" fontId="3" fillId="33" borderId="10" xfId="0" applyFont="1" applyFill="1" applyBorder="1" applyAlignment="1" applyProtection="1">
      <alignment/>
      <protection hidden="1"/>
    </xf>
    <xf numFmtId="6" fontId="3" fillId="33" borderId="11" xfId="0" applyNumberFormat="1" applyFont="1" applyFill="1" applyBorder="1" applyAlignment="1" applyProtection="1">
      <alignment/>
      <protection hidden="1"/>
    </xf>
    <xf numFmtId="164" fontId="3" fillId="33" borderId="11" xfId="0" applyNumberFormat="1" applyFont="1" applyFill="1" applyBorder="1" applyAlignment="1" applyProtection="1">
      <alignment/>
      <protection hidden="1"/>
    </xf>
    <xf numFmtId="0" fontId="3" fillId="33" borderId="11" xfId="0" applyFont="1" applyFill="1" applyBorder="1" applyAlignment="1" applyProtection="1">
      <alignment/>
      <protection hidden="1"/>
    </xf>
    <xf numFmtId="164" fontId="5" fillId="33" borderId="11" xfId="0" applyNumberFormat="1" applyFont="1" applyFill="1" applyBorder="1" applyAlignment="1" applyProtection="1">
      <alignment/>
      <protection hidden="1"/>
    </xf>
    <xf numFmtId="0" fontId="5" fillId="33" borderId="11" xfId="0" applyFont="1" applyFill="1" applyBorder="1" applyAlignment="1" applyProtection="1">
      <alignment/>
      <protection hidden="1"/>
    </xf>
    <xf numFmtId="6" fontId="5" fillId="33" borderId="11" xfId="0" applyNumberFormat="1" applyFont="1" applyFill="1" applyBorder="1" applyAlignment="1" applyProtection="1">
      <alignment/>
      <protection hidden="1"/>
    </xf>
    <xf numFmtId="164" fontId="5" fillId="33" borderId="12" xfId="0" applyNumberFormat="1" applyFont="1" applyFill="1" applyBorder="1" applyAlignment="1" applyProtection="1">
      <alignment/>
      <protection hidden="1"/>
    </xf>
    <xf numFmtId="0" fontId="6" fillId="0" borderId="0" xfId="0" applyFont="1" applyAlignment="1" applyProtection="1">
      <alignment/>
      <protection hidden="1"/>
    </xf>
    <xf numFmtId="0" fontId="7" fillId="0" borderId="0" xfId="0" applyFont="1" applyAlignment="1" applyProtection="1">
      <alignment/>
      <protection hidden="1"/>
    </xf>
    <xf numFmtId="0" fontId="7" fillId="0" borderId="0" xfId="0" applyFont="1" applyAlignment="1" applyProtection="1">
      <alignment horizontal="centerContinuous"/>
      <protection hidden="1"/>
    </xf>
    <xf numFmtId="0" fontId="0" fillId="0" borderId="0" xfId="0" applyAlignment="1" applyProtection="1">
      <alignment/>
      <protection hidden="1"/>
    </xf>
    <xf numFmtId="164" fontId="3" fillId="0" borderId="0" xfId="0" applyNumberFormat="1" applyFont="1" applyAlignment="1" applyProtection="1">
      <alignment horizontal="right"/>
      <protection hidden="1"/>
    </xf>
    <xf numFmtId="0" fontId="3" fillId="0" borderId="0" xfId="0" applyFont="1" applyFill="1" applyBorder="1" applyAlignment="1">
      <alignment/>
    </xf>
    <xf numFmtId="0" fontId="0" fillId="33" borderId="11" xfId="0" applyFill="1" applyBorder="1" applyAlignment="1" applyProtection="1">
      <alignment/>
      <protection hidden="1"/>
    </xf>
    <xf numFmtId="6" fontId="3" fillId="33" borderId="11" xfId="0" applyNumberFormat="1" applyFont="1" applyFill="1" applyBorder="1" applyAlignment="1">
      <alignment/>
    </xf>
    <xf numFmtId="164" fontId="3" fillId="33" borderId="11" xfId="0" applyNumberFormat="1" applyFont="1" applyFill="1" applyBorder="1" applyAlignment="1" applyProtection="1">
      <alignment horizontal="right"/>
      <protection hidden="1"/>
    </xf>
    <xf numFmtId="0" fontId="3" fillId="0" borderId="0" xfId="0" applyFont="1" applyAlignment="1">
      <alignment/>
    </xf>
    <xf numFmtId="164" fontId="8" fillId="33" borderId="12" xfId="0" applyNumberFormat="1" applyFont="1" applyFill="1" applyBorder="1" applyAlignment="1" applyProtection="1">
      <alignment horizontal="right"/>
      <protection hidden="1"/>
    </xf>
    <xf numFmtId="164" fontId="8" fillId="33" borderId="11" xfId="0" applyNumberFormat="1" applyFont="1" applyFill="1" applyBorder="1" applyAlignment="1" applyProtection="1">
      <alignment horizontal="right"/>
      <protection hidden="1"/>
    </xf>
    <xf numFmtId="0" fontId="2" fillId="0" borderId="0" xfId="0" applyFont="1" applyFill="1" applyBorder="1" applyAlignment="1" applyProtection="1">
      <alignment/>
      <protection hidden="1"/>
    </xf>
    <xf numFmtId="164" fontId="3" fillId="33" borderId="12" xfId="0" applyNumberFormat="1" applyFont="1" applyFill="1" applyBorder="1" applyAlignment="1" applyProtection="1">
      <alignment horizontal="right"/>
      <protection hidden="1"/>
    </xf>
    <xf numFmtId="6" fontId="3" fillId="0" borderId="0" xfId="0" applyNumberFormat="1" applyFont="1" applyAlignment="1">
      <alignment/>
    </xf>
    <xf numFmtId="164" fontId="3" fillId="0" borderId="0" xfId="0" applyNumberFormat="1" applyFont="1" applyAlignment="1">
      <alignment horizontal="right"/>
    </xf>
    <xf numFmtId="6" fontId="3" fillId="33" borderId="11" xfId="0" applyNumberFormat="1" applyFont="1" applyFill="1" applyBorder="1" applyAlignment="1" applyProtection="1">
      <alignment/>
      <protection hidden="1"/>
    </xf>
    <xf numFmtId="0" fontId="4" fillId="0" borderId="0" xfId="0" applyFont="1" applyAlignment="1">
      <alignment/>
    </xf>
    <xf numFmtId="0" fontId="3" fillId="34" borderId="10" xfId="0" applyFont="1" applyFill="1" applyBorder="1" applyAlignment="1" applyProtection="1">
      <alignment/>
      <protection hidden="1"/>
    </xf>
    <xf numFmtId="165" fontId="3" fillId="0" borderId="0" xfId="44" applyNumberFormat="1" applyFont="1" applyAlignment="1" applyProtection="1">
      <alignment horizontal="right"/>
      <protection hidden="1"/>
    </xf>
    <xf numFmtId="164" fontId="3" fillId="0" borderId="0" xfId="59" applyNumberFormat="1" applyFont="1" applyAlignment="1" applyProtection="1">
      <alignment horizontal="right"/>
      <protection hidden="1"/>
    </xf>
    <xf numFmtId="0" fontId="3" fillId="0" borderId="0" xfId="0" applyFont="1" applyAlignment="1" applyProtection="1">
      <alignment horizontal="right"/>
      <protection hidden="1"/>
    </xf>
    <xf numFmtId="164" fontId="3" fillId="0" borderId="0" xfId="59" applyNumberFormat="1" applyFont="1" applyAlignment="1">
      <alignment horizontal="right"/>
    </xf>
    <xf numFmtId="0" fontId="3" fillId="0" borderId="0" xfId="0" applyFont="1" applyAlignment="1">
      <alignment horizontal="right"/>
    </xf>
    <xf numFmtId="165" fontId="3" fillId="34" borderId="11" xfId="44" applyNumberFormat="1" applyFont="1" applyFill="1" applyBorder="1" applyAlignment="1" applyProtection="1">
      <alignment horizontal="right"/>
      <protection hidden="1"/>
    </xf>
    <xf numFmtId="164" fontId="3" fillId="34" borderId="11" xfId="59" applyNumberFormat="1" applyFont="1" applyFill="1" applyBorder="1" applyAlignment="1" applyProtection="1">
      <alignment horizontal="right"/>
      <protection hidden="1"/>
    </xf>
    <xf numFmtId="0" fontId="3" fillId="34" borderId="11" xfId="0" applyFont="1" applyFill="1" applyBorder="1" applyAlignment="1" applyProtection="1">
      <alignment horizontal="right"/>
      <protection hidden="1"/>
    </xf>
    <xf numFmtId="165" fontId="3" fillId="34" borderId="11" xfId="44" applyNumberFormat="1" applyFont="1" applyFill="1" applyBorder="1" applyAlignment="1">
      <alignment horizontal="right"/>
    </xf>
    <xf numFmtId="164" fontId="3" fillId="34" borderId="11" xfId="59" applyNumberFormat="1" applyFont="1" applyFill="1" applyBorder="1" applyAlignment="1">
      <alignment horizontal="right"/>
    </xf>
    <xf numFmtId="0" fontId="3" fillId="34" borderId="11" xfId="0" applyFont="1" applyFill="1" applyBorder="1" applyAlignment="1">
      <alignment horizontal="right"/>
    </xf>
    <xf numFmtId="164" fontId="3" fillId="34" borderId="12" xfId="59" applyNumberFormat="1" applyFont="1" applyFill="1" applyBorder="1" applyAlignment="1" applyProtection="1">
      <alignment horizontal="righ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ism.mt.gov/Portals/92/shared/docs/xls/11-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ourism.mt.gov/Portals/92/shared/docs/xls/14-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cc4941\Downloads\14-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3-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82">
          <cell r="H82">
            <v>1740.64</v>
          </cell>
          <cell r="I82">
            <v>4013.12</v>
          </cell>
          <cell r="J82">
            <v>5239.87</v>
          </cell>
          <cell r="K82">
            <v>4262.55</v>
          </cell>
          <cell r="N82">
            <v>1944.8400000000001</v>
          </cell>
          <cell r="O82">
            <v>3757.36</v>
          </cell>
          <cell r="P82">
            <v>6346.11</v>
          </cell>
          <cell r="Q82">
            <v>4502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6">
          <cell r="B76">
            <v>2164.6800000000003</v>
          </cell>
          <cell r="C76">
            <v>5329.26</v>
          </cell>
          <cell r="D76">
            <v>7313.04</v>
          </cell>
          <cell r="E76">
            <v>5481.88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6">
          <cell r="H76">
            <v>2233.84</v>
          </cell>
          <cell r="I76">
            <v>5307.6900000000005</v>
          </cell>
          <cell r="J76">
            <v>7044.47</v>
          </cell>
          <cell r="K76">
            <v>5632.6900000000005</v>
          </cell>
          <cell r="N76">
            <v>1952.1399999999999</v>
          </cell>
          <cell r="O76">
            <v>6027.61</v>
          </cell>
          <cell r="P76">
            <v>8249.57</v>
          </cell>
          <cell r="Q76">
            <v>5949.2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5">
          <cell r="B75">
            <v>1112.02</v>
          </cell>
          <cell r="C75">
            <v>2466.65</v>
          </cell>
          <cell r="D75">
            <v>5240.26</v>
          </cell>
          <cell r="E75">
            <v>5651.09</v>
          </cell>
          <cell r="H75">
            <v>2154.69</v>
          </cell>
          <cell r="I75">
            <v>3927.89</v>
          </cell>
          <cell r="J75">
            <v>6080.27</v>
          </cell>
          <cell r="K75">
            <v>7331.85</v>
          </cell>
          <cell r="N75">
            <v>2647.78</v>
          </cell>
          <cell r="O75">
            <v>3843.18</v>
          </cell>
          <cell r="P75">
            <v>6863.36</v>
          </cell>
          <cell r="Q75">
            <v>7266.52</v>
          </cell>
        </row>
        <row r="76">
          <cell r="B76">
            <v>3665.82</v>
          </cell>
          <cell r="C76">
            <v>4432.99</v>
          </cell>
          <cell r="D76">
            <v>7102.86</v>
          </cell>
          <cell r="E76">
            <v>7529.62</v>
          </cell>
          <cell r="H76">
            <v>4086.97</v>
          </cell>
          <cell r="I76">
            <v>7851.9</v>
          </cell>
          <cell r="J76">
            <v>7731.969999999999</v>
          </cell>
          <cell r="K76">
            <v>9128.91</v>
          </cell>
          <cell r="N76">
            <v>3505.5</v>
          </cell>
          <cell r="O76">
            <v>6099.23</v>
          </cell>
          <cell r="P76">
            <v>4608</v>
          </cell>
          <cell r="Q76">
            <v>4910.719999999999</v>
          </cell>
        </row>
        <row r="77">
          <cell r="B77">
            <v>7576.79</v>
          </cell>
          <cell r="C77">
            <v>10358.12</v>
          </cell>
          <cell r="D77">
            <v>20646.25</v>
          </cell>
          <cell r="E77">
            <v>19775.9</v>
          </cell>
          <cell r="H77">
            <v>7069.54</v>
          </cell>
          <cell r="I77">
            <v>21174.65</v>
          </cell>
          <cell r="J77">
            <v>22014.02</v>
          </cell>
          <cell r="K77">
            <v>22184.84</v>
          </cell>
          <cell r="N77">
            <v>8758.72</v>
          </cell>
          <cell r="O77">
            <v>17543.24</v>
          </cell>
          <cell r="P77">
            <v>23688.85</v>
          </cell>
          <cell r="Q77">
            <v>22932.51</v>
          </cell>
        </row>
        <row r="78">
          <cell r="B78">
            <v>26096.59</v>
          </cell>
          <cell r="C78">
            <v>22498.52</v>
          </cell>
          <cell r="D78">
            <v>29014.5</v>
          </cell>
          <cell r="E78">
            <v>25114.43</v>
          </cell>
          <cell r="H78">
            <v>21205.63</v>
          </cell>
          <cell r="I78">
            <v>34013.33</v>
          </cell>
          <cell r="J78">
            <v>40019.96</v>
          </cell>
          <cell r="K78">
            <v>33212.7</v>
          </cell>
          <cell r="N78">
            <v>24627.22</v>
          </cell>
          <cell r="O78">
            <v>40116.93</v>
          </cell>
          <cell r="P78">
            <v>44730.05</v>
          </cell>
          <cell r="Q78">
            <v>40296.32</v>
          </cell>
        </row>
        <row r="79">
          <cell r="B79">
            <v>7599.46</v>
          </cell>
          <cell r="C79">
            <v>9856.05</v>
          </cell>
          <cell r="D79">
            <v>15609</v>
          </cell>
          <cell r="E79">
            <v>11635.71</v>
          </cell>
          <cell r="H79">
            <v>11889.05</v>
          </cell>
          <cell r="I79">
            <v>20221.22</v>
          </cell>
          <cell r="J79">
            <v>18634.59</v>
          </cell>
          <cell r="K79">
            <v>16980.93</v>
          </cell>
          <cell r="N79">
            <v>11141.78</v>
          </cell>
          <cell r="O79">
            <v>20221.25</v>
          </cell>
          <cell r="P79">
            <v>22957.38</v>
          </cell>
          <cell r="Q79">
            <v>17399.95</v>
          </cell>
        </row>
        <row r="80">
          <cell r="B80">
            <v>3542.36</v>
          </cell>
          <cell r="C80">
            <v>6108.08</v>
          </cell>
          <cell r="D80">
            <v>10911.83</v>
          </cell>
          <cell r="E80">
            <v>12127.89</v>
          </cell>
          <cell r="H80">
            <v>3596.79</v>
          </cell>
          <cell r="I80">
            <v>10475.95</v>
          </cell>
          <cell r="J80">
            <v>12609.13</v>
          </cell>
          <cell r="K80">
            <v>12292.89</v>
          </cell>
          <cell r="N80">
            <v>5641.95</v>
          </cell>
          <cell r="O80">
            <v>10639.38</v>
          </cell>
          <cell r="P80">
            <v>11803.31</v>
          </cell>
          <cell r="Q80">
            <v>13634.4</v>
          </cell>
        </row>
        <row r="81">
          <cell r="B81">
            <v>26916.03</v>
          </cell>
          <cell r="C81">
            <v>29917.64</v>
          </cell>
          <cell r="D81">
            <v>52393.19</v>
          </cell>
          <cell r="E81">
            <v>42471.42</v>
          </cell>
          <cell r="H81">
            <v>27942.16</v>
          </cell>
          <cell r="I81">
            <v>48099</v>
          </cell>
          <cell r="J81">
            <v>67056.96</v>
          </cell>
          <cell r="K81">
            <v>49618.82</v>
          </cell>
          <cell r="N81">
            <v>31432.15</v>
          </cell>
          <cell r="O81">
            <v>58028.9</v>
          </cell>
          <cell r="P81">
            <v>63437.13</v>
          </cell>
          <cell r="Q81">
            <v>46472.81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7">
          <cell r="B77">
            <v>1977.89</v>
          </cell>
          <cell r="C77">
            <v>5245.53</v>
          </cell>
          <cell r="D77">
            <v>8865</v>
          </cell>
          <cell r="E77">
            <v>9730.41</v>
          </cell>
          <cell r="H77">
            <v>0</v>
          </cell>
          <cell r="I77">
            <v>0</v>
          </cell>
          <cell r="J77">
            <v>0</v>
          </cell>
          <cell r="K77">
            <v>0</v>
          </cell>
          <cell r="N77">
            <v>0</v>
          </cell>
          <cell r="O77">
            <v>0</v>
          </cell>
          <cell r="P77">
            <v>0</v>
          </cell>
          <cell r="Q77">
            <v>0</v>
          </cell>
        </row>
        <row r="78">
          <cell r="B78">
            <v>1719.9</v>
          </cell>
          <cell r="C78">
            <v>4222.3</v>
          </cell>
          <cell r="D78">
            <v>5302.99</v>
          </cell>
          <cell r="E78">
            <v>4633.41</v>
          </cell>
          <cell r="H78">
            <v>0</v>
          </cell>
          <cell r="I78">
            <v>0</v>
          </cell>
          <cell r="J78">
            <v>0</v>
          </cell>
          <cell r="K78">
            <v>0</v>
          </cell>
          <cell r="N78">
            <v>0</v>
          </cell>
          <cell r="O78">
            <v>0</v>
          </cell>
          <cell r="P78">
            <v>0</v>
          </cell>
          <cell r="Q78">
            <v>0</v>
          </cell>
        </row>
        <row r="79">
          <cell r="B79">
            <v>10498.82</v>
          </cell>
          <cell r="C79">
            <v>19097.92</v>
          </cell>
          <cell r="D79">
            <v>23298.41</v>
          </cell>
          <cell r="E79">
            <v>15839.75</v>
          </cell>
          <cell r="H79">
            <v>0</v>
          </cell>
          <cell r="I79">
            <v>0</v>
          </cell>
          <cell r="J79">
            <v>0</v>
          </cell>
          <cell r="K79">
            <v>0</v>
          </cell>
          <cell r="N79">
            <v>0</v>
          </cell>
          <cell r="O79">
            <v>0</v>
          </cell>
          <cell r="P79">
            <v>0</v>
          </cell>
          <cell r="Q79">
            <v>0</v>
          </cell>
        </row>
        <row r="80">
          <cell r="B80">
            <v>29951.32</v>
          </cell>
          <cell r="C80">
            <v>49122.18</v>
          </cell>
          <cell r="D80">
            <v>55168.4</v>
          </cell>
          <cell r="E80">
            <v>42404.62</v>
          </cell>
          <cell r="H80">
            <v>0</v>
          </cell>
          <cell r="I80">
            <v>0</v>
          </cell>
          <cell r="J80">
            <v>0</v>
          </cell>
          <cell r="K80">
            <v>0</v>
          </cell>
          <cell r="N80">
            <v>0</v>
          </cell>
          <cell r="O80">
            <v>0</v>
          </cell>
          <cell r="P80">
            <v>0</v>
          </cell>
          <cell r="Q80">
            <v>0</v>
          </cell>
        </row>
        <row r="81">
          <cell r="B81">
            <v>9449.51</v>
          </cell>
          <cell r="C81">
            <v>18056.8</v>
          </cell>
          <cell r="D81">
            <v>21874.2</v>
          </cell>
          <cell r="E81">
            <v>16881.38</v>
          </cell>
          <cell r="H81">
            <v>0</v>
          </cell>
          <cell r="I81">
            <v>0</v>
          </cell>
          <cell r="J81">
            <v>0</v>
          </cell>
          <cell r="K81">
            <v>0</v>
          </cell>
          <cell r="N81">
            <v>0</v>
          </cell>
          <cell r="O81">
            <v>0</v>
          </cell>
          <cell r="P81">
            <v>0</v>
          </cell>
          <cell r="Q81">
            <v>0</v>
          </cell>
        </row>
        <row r="82">
          <cell r="B82">
            <v>5788.35</v>
          </cell>
          <cell r="C82">
            <v>8106.27</v>
          </cell>
          <cell r="D82">
            <v>12556.38</v>
          </cell>
          <cell r="E82">
            <v>14278.81</v>
          </cell>
          <cell r="H82">
            <v>0</v>
          </cell>
          <cell r="I82">
            <v>0</v>
          </cell>
          <cell r="J82">
            <v>0</v>
          </cell>
          <cell r="K82">
            <v>0</v>
          </cell>
          <cell r="N82">
            <v>0</v>
          </cell>
          <cell r="O82">
            <v>0</v>
          </cell>
          <cell r="P82">
            <v>0</v>
          </cell>
          <cell r="Q82">
            <v>0</v>
          </cell>
        </row>
        <row r="83">
          <cell r="B83">
            <v>33178.98</v>
          </cell>
          <cell r="C83">
            <v>59805.89</v>
          </cell>
          <cell r="D83">
            <v>61675.52</v>
          </cell>
          <cell r="E83">
            <v>52940.4</v>
          </cell>
          <cell r="H83">
            <v>0</v>
          </cell>
          <cell r="I83">
            <v>0</v>
          </cell>
          <cell r="J83">
            <v>0</v>
          </cell>
          <cell r="K83">
            <v>0</v>
          </cell>
          <cell r="N83">
            <v>0</v>
          </cell>
          <cell r="O83">
            <v>0</v>
          </cell>
          <cell r="P83">
            <v>0</v>
          </cell>
          <cell r="Q8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60"/>
  <sheetViews>
    <sheetView tabSelected="1" zoomScalePageLayoutView="0" workbookViewId="0" topLeftCell="A34">
      <selection activeCell="H51" sqref="H51"/>
    </sheetView>
  </sheetViews>
  <sheetFormatPr defaultColWidth="9.140625" defaultRowHeight="12.75"/>
  <cols>
    <col min="1" max="1" width="13.140625" style="6" customWidth="1"/>
    <col min="2" max="2" width="10.57421875" style="6" customWidth="1"/>
    <col min="3" max="3" width="8.8515625" style="6"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0.57421875" style="6" customWidth="1"/>
    <col min="15" max="15" width="10.28125" style="6" customWidth="1"/>
    <col min="16" max="16384" width="9.140625" style="29" customWidth="1"/>
  </cols>
  <sheetData>
    <row r="1" spans="1:15" s="32" customFormat="1" ht="18">
      <c r="A1" s="1" t="s">
        <v>0</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13</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532</v>
      </c>
      <c r="F7" s="11"/>
      <c r="G7" s="6"/>
      <c r="H7" s="10">
        <v>634</v>
      </c>
      <c r="I7" s="11">
        <v>0.19172932330827067</v>
      </c>
      <c r="J7" s="6"/>
      <c r="K7" s="10">
        <v>737</v>
      </c>
      <c r="L7" s="11">
        <v>0.16246056782334384</v>
      </c>
      <c r="M7" s="6"/>
      <c r="N7" s="10">
        <v>767</v>
      </c>
      <c r="O7" s="11">
        <v>0.0407055630936228</v>
      </c>
    </row>
    <row r="8" spans="1:15" s="3" customFormat="1" ht="15">
      <c r="A8" s="6" t="s">
        <v>3</v>
      </c>
      <c r="B8" s="10"/>
      <c r="C8" s="11"/>
      <c r="D8" s="6"/>
      <c r="E8" s="10">
        <v>1382</v>
      </c>
      <c r="F8" s="11"/>
      <c r="G8" s="6"/>
      <c r="H8" s="10">
        <v>1095</v>
      </c>
      <c r="I8" s="11">
        <v>-0.2076700434153401</v>
      </c>
      <c r="J8" s="6"/>
      <c r="K8" s="10">
        <v>1432</v>
      </c>
      <c r="L8" s="11">
        <v>0.30776255707762556</v>
      </c>
      <c r="M8" s="6"/>
      <c r="N8" s="10">
        <v>1257</v>
      </c>
      <c r="O8" s="11">
        <v>-0.12220670391061453</v>
      </c>
    </row>
    <row r="9" spans="1:15" s="3" customFormat="1" ht="15">
      <c r="A9" s="6" t="s">
        <v>4</v>
      </c>
      <c r="B9" s="10">
        <v>2025</v>
      </c>
      <c r="C9" s="11"/>
      <c r="D9" s="6"/>
      <c r="E9" s="10">
        <v>1905</v>
      </c>
      <c r="F9" s="11">
        <v>-0.05925925925925926</v>
      </c>
      <c r="G9" s="6"/>
      <c r="H9" s="10">
        <v>1611</v>
      </c>
      <c r="I9" s="11">
        <v>-0.15433070866141732</v>
      </c>
      <c r="J9" s="6"/>
      <c r="K9" s="10">
        <v>1877</v>
      </c>
      <c r="L9" s="11">
        <v>0.16511483550589695</v>
      </c>
      <c r="M9" s="6"/>
      <c r="N9" s="10">
        <v>2139</v>
      </c>
      <c r="O9" s="11">
        <v>0.1395844432605221</v>
      </c>
    </row>
    <row r="10" spans="1:15" s="3" customFormat="1" ht="15">
      <c r="A10" s="6" t="s">
        <v>5</v>
      </c>
      <c r="B10" s="10">
        <v>1115</v>
      </c>
      <c r="C10" s="11"/>
      <c r="D10" s="6"/>
      <c r="E10" s="10">
        <v>951</v>
      </c>
      <c r="F10" s="11">
        <v>-0.14708520179372198</v>
      </c>
      <c r="G10" s="6"/>
      <c r="H10" s="10">
        <v>966</v>
      </c>
      <c r="I10" s="11">
        <v>0.015772870662460567</v>
      </c>
      <c r="J10" s="6"/>
      <c r="K10" s="10">
        <v>1339</v>
      </c>
      <c r="L10" s="11">
        <v>0.386128364389234</v>
      </c>
      <c r="M10" s="6"/>
      <c r="N10" s="10">
        <v>1682</v>
      </c>
      <c r="O10" s="11">
        <v>0.2561613144137416</v>
      </c>
    </row>
    <row r="11" spans="1:15" s="3" customFormat="1" ht="15">
      <c r="A11" s="12" t="s">
        <v>6</v>
      </c>
      <c r="B11" s="13">
        <v>3140</v>
      </c>
      <c r="C11" s="14"/>
      <c r="D11" s="15"/>
      <c r="E11" s="13">
        <v>4770</v>
      </c>
      <c r="F11" s="14">
        <v>-0.09044585987261146</v>
      </c>
      <c r="G11" s="15"/>
      <c r="H11" s="13">
        <v>4306</v>
      </c>
      <c r="I11" s="16">
        <v>-0.09727463312368972</v>
      </c>
      <c r="J11" s="17"/>
      <c r="K11" s="18">
        <v>5385</v>
      </c>
      <c r="L11" s="16">
        <v>0.2505805852299118</v>
      </c>
      <c r="M11" s="17"/>
      <c r="N11" s="18">
        <v>5845</v>
      </c>
      <c r="O11" s="19">
        <v>0.08542246982358404</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952</v>
      </c>
      <c r="C14" s="11">
        <v>0.24119947848761408</v>
      </c>
      <c r="D14" s="6"/>
      <c r="E14" s="10">
        <v>737.49</v>
      </c>
      <c r="F14" s="11">
        <v>-0.22532563025210084</v>
      </c>
      <c r="G14" s="6"/>
      <c r="H14" s="10">
        <v>823</v>
      </c>
      <c r="I14" s="11">
        <v>0.11594733487911699</v>
      </c>
      <c r="J14" s="23"/>
      <c r="K14" s="10">
        <v>796</v>
      </c>
      <c r="L14" s="11">
        <v>-0.032806804374240585</v>
      </c>
      <c r="M14" s="6"/>
      <c r="N14" s="10">
        <v>753</v>
      </c>
      <c r="O14" s="24">
        <v>-0.05402010050251256</v>
      </c>
    </row>
    <row r="15" spans="1:15" s="25" customFormat="1" ht="15">
      <c r="A15" s="6" t="s">
        <v>3</v>
      </c>
      <c r="B15" s="10">
        <v>1343</v>
      </c>
      <c r="C15" s="11">
        <v>0.06841686555290374</v>
      </c>
      <c r="D15" s="6"/>
      <c r="E15" s="10">
        <v>1649.8200000000002</v>
      </c>
      <c r="F15" s="11">
        <v>0.22845867460908426</v>
      </c>
      <c r="G15" s="6"/>
      <c r="H15" s="10">
        <v>2014</v>
      </c>
      <c r="I15" s="11">
        <v>0.22073923215865962</v>
      </c>
      <c r="J15" s="23"/>
      <c r="K15" s="10">
        <v>1679</v>
      </c>
      <c r="L15" s="11">
        <v>-0.1663356504468719</v>
      </c>
      <c r="M15" s="6"/>
      <c r="N15" s="10">
        <v>1369</v>
      </c>
      <c r="O15" s="24">
        <v>-0.18463371054198927</v>
      </c>
    </row>
    <row r="16" spans="1:15" s="25" customFormat="1" ht="15">
      <c r="A16" s="6" t="s">
        <v>4</v>
      </c>
      <c r="B16" s="10">
        <v>2405</v>
      </c>
      <c r="C16" s="11">
        <v>0.12435717625058439</v>
      </c>
      <c r="D16" s="6"/>
      <c r="E16" s="10">
        <v>2581.6800000000003</v>
      </c>
      <c r="F16" s="11">
        <v>0.07346361746361758</v>
      </c>
      <c r="G16" s="6"/>
      <c r="H16" s="10">
        <v>2788</v>
      </c>
      <c r="I16" s="11">
        <v>0.07991695330172588</v>
      </c>
      <c r="J16" s="23"/>
      <c r="K16" s="10">
        <v>1777</v>
      </c>
      <c r="L16" s="11">
        <v>-0.36262553802008607</v>
      </c>
      <c r="M16" s="6"/>
      <c r="N16" s="10">
        <v>2130</v>
      </c>
      <c r="O16" s="24">
        <v>0.19864940911648846</v>
      </c>
    </row>
    <row r="17" spans="1:15" s="25" customFormat="1" ht="15">
      <c r="A17" s="6" t="s">
        <v>5</v>
      </c>
      <c r="B17" s="10">
        <v>1864.65</v>
      </c>
      <c r="C17" s="11">
        <v>0.10859096313912014</v>
      </c>
      <c r="D17" s="6"/>
      <c r="E17" s="10">
        <v>2460</v>
      </c>
      <c r="F17" s="11">
        <v>0.3192824390636312</v>
      </c>
      <c r="G17" s="6"/>
      <c r="H17" s="10">
        <v>2662</v>
      </c>
      <c r="I17" s="11">
        <v>0.08211382113821138</v>
      </c>
      <c r="J17" s="23"/>
      <c r="K17" s="10">
        <v>1391</v>
      </c>
      <c r="L17" s="24">
        <v>-0.47746055597295267</v>
      </c>
      <c r="M17" s="6"/>
      <c r="N17" s="10">
        <v>1336</v>
      </c>
      <c r="O17" s="24">
        <v>-0.039539899352983465</v>
      </c>
    </row>
    <row r="18" spans="1:15" s="25" customFormat="1" ht="15">
      <c r="A18" s="12" t="s">
        <v>6</v>
      </c>
      <c r="B18" s="13">
        <v>6564.65</v>
      </c>
      <c r="C18" s="14">
        <v>0.12312232677502133</v>
      </c>
      <c r="D18" s="15"/>
      <c r="E18" s="13">
        <v>7428.990000000001</v>
      </c>
      <c r="F18" s="14">
        <v>0.13166581615166095</v>
      </c>
      <c r="G18" s="15"/>
      <c r="H18" s="13">
        <v>8287</v>
      </c>
      <c r="I18" s="14">
        <v>0.11549483846390952</v>
      </c>
      <c r="J18" s="26"/>
      <c r="K18" s="27">
        <v>5643</v>
      </c>
      <c r="L18" s="28">
        <v>-0.31905393990587666</v>
      </c>
      <c r="M18" s="15"/>
      <c r="N18" s="13">
        <v>5588</v>
      </c>
      <c r="O18" s="30">
        <v>-0.009746588693957114</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933</v>
      </c>
      <c r="C21" s="24">
        <v>0.23904382470119523</v>
      </c>
      <c r="D21" s="6"/>
      <c r="E21" s="10">
        <v>878</v>
      </c>
      <c r="F21" s="24">
        <v>-0.05894962486602358</v>
      </c>
      <c r="G21" s="6"/>
      <c r="H21" s="10">
        <v>867</v>
      </c>
      <c r="I21" s="24">
        <v>-0.012528473804100227</v>
      </c>
      <c r="J21" s="6"/>
      <c r="K21" s="10">
        <v>1419</v>
      </c>
      <c r="L21" s="24">
        <v>0.6366782006920415</v>
      </c>
      <c r="M21" s="6"/>
      <c r="N21" s="10">
        <v>956.76</v>
      </c>
      <c r="O21" s="24">
        <v>-0.3257505285412262</v>
      </c>
    </row>
    <row r="22" spans="1:15" s="3" customFormat="1" ht="15">
      <c r="A22" s="6" t="s">
        <v>3</v>
      </c>
      <c r="B22" s="10">
        <v>1572.8</v>
      </c>
      <c r="C22" s="24">
        <v>0.1488677867056245</v>
      </c>
      <c r="D22" s="6"/>
      <c r="E22" s="10">
        <v>1367</v>
      </c>
      <c r="F22" s="24">
        <v>-0.1308494404883011</v>
      </c>
      <c r="G22" s="6"/>
      <c r="H22" s="10">
        <v>1582</v>
      </c>
      <c r="I22" s="24">
        <v>0.1572787125091441</v>
      </c>
      <c r="J22" s="6"/>
      <c r="K22" s="10">
        <v>1866</v>
      </c>
      <c r="L22" s="24">
        <v>0.179519595448799</v>
      </c>
      <c r="M22" s="6"/>
      <c r="N22" s="10">
        <v>1570.56</v>
      </c>
      <c r="O22" s="24">
        <v>-0.15832797427652737</v>
      </c>
    </row>
    <row r="23" spans="1:15" s="3" customFormat="1" ht="15">
      <c r="A23" s="6" t="s">
        <v>4</v>
      </c>
      <c r="B23" s="10">
        <v>1904</v>
      </c>
      <c r="C23" s="24">
        <v>-0.10610328638497653</v>
      </c>
      <c r="D23" s="6"/>
      <c r="E23" s="10">
        <v>2221</v>
      </c>
      <c r="F23" s="24">
        <v>0.16649159663865545</v>
      </c>
      <c r="G23" s="6"/>
      <c r="H23" s="10">
        <v>2015</v>
      </c>
      <c r="I23" s="24">
        <v>-0.09275101305718145</v>
      </c>
      <c r="J23" s="6"/>
      <c r="K23" s="10">
        <v>2454</v>
      </c>
      <c r="L23" s="24">
        <v>0.21786600496277916</v>
      </c>
      <c r="M23" s="6"/>
      <c r="N23" s="10">
        <v>2263.62</v>
      </c>
      <c r="O23" s="24">
        <v>-0.07757946210268953</v>
      </c>
    </row>
    <row r="24" spans="1:15" s="3" customFormat="1" ht="15">
      <c r="A24" s="6" t="s">
        <v>5</v>
      </c>
      <c r="B24" s="10">
        <v>1716</v>
      </c>
      <c r="C24" s="24">
        <v>0.2844311377245509</v>
      </c>
      <c r="D24" s="6"/>
      <c r="E24" s="10">
        <v>1588</v>
      </c>
      <c r="F24" s="24">
        <v>-0.07459207459207459</v>
      </c>
      <c r="G24" s="6"/>
      <c r="H24" s="10">
        <v>1441</v>
      </c>
      <c r="I24" s="24">
        <v>-0.09256926952141058</v>
      </c>
      <c r="J24" s="6"/>
      <c r="K24" s="10">
        <v>1372</v>
      </c>
      <c r="L24" s="24">
        <v>-0.047883414295628035</v>
      </c>
      <c r="M24" s="6"/>
      <c r="N24" s="10">
        <v>1481.72</v>
      </c>
      <c r="O24" s="24">
        <v>0.07997084548104959</v>
      </c>
    </row>
    <row r="25" spans="1:15" s="3" customFormat="1" ht="15">
      <c r="A25" s="12" t="s">
        <v>6</v>
      </c>
      <c r="B25" s="13">
        <v>6125.8</v>
      </c>
      <c r="C25" s="31">
        <v>0.09624194702934864</v>
      </c>
      <c r="D25" s="15"/>
      <c r="E25" s="13">
        <v>6054</v>
      </c>
      <c r="F25" s="31">
        <v>-0.011720918084168627</v>
      </c>
      <c r="G25" s="15"/>
      <c r="H25" s="13">
        <v>5905</v>
      </c>
      <c r="I25" s="31">
        <v>-0.024611826891311528</v>
      </c>
      <c r="J25" s="15"/>
      <c r="K25" s="13">
        <v>7111</v>
      </c>
      <c r="L25" s="31">
        <v>0.20423370025402202</v>
      </c>
      <c r="M25" s="15"/>
      <c r="N25" s="13">
        <v>6272.66</v>
      </c>
      <c r="O25" s="30">
        <v>-0.11789340458444665</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836.42</v>
      </c>
      <c r="C28" s="24">
        <v>-0.125778669676826</v>
      </c>
      <c r="D28" s="6"/>
      <c r="E28" s="10">
        <v>1089.18</v>
      </c>
      <c r="F28" s="24">
        <v>0.3021926783195047</v>
      </c>
      <c r="G28" s="6"/>
      <c r="H28" s="10">
        <v>1250.88</v>
      </c>
      <c r="I28" s="24">
        <v>0.1484603095907013</v>
      </c>
      <c r="J28" s="6"/>
      <c r="K28" s="10">
        <v>1038.68</v>
      </c>
      <c r="L28" s="24">
        <v>-0.16964057303658225</v>
      </c>
      <c r="M28" s="6"/>
      <c r="N28" s="10">
        <v>1699.4</v>
      </c>
      <c r="O28" s="24">
        <v>0.6361150691261986</v>
      </c>
    </row>
    <row r="29" spans="1:15" s="3" customFormat="1" ht="15">
      <c r="A29" s="6" t="s">
        <v>3</v>
      </c>
      <c r="B29" s="10">
        <v>1215.06</v>
      </c>
      <c r="C29" s="24">
        <v>-0.22635238386308068</v>
      </c>
      <c r="D29" s="6"/>
      <c r="E29" s="10">
        <v>1336.38</v>
      </c>
      <c r="F29" s="24">
        <v>0.09984692113969694</v>
      </c>
      <c r="G29" s="6"/>
      <c r="H29" s="10">
        <v>1890.68</v>
      </c>
      <c r="I29" s="24">
        <v>0.4147772340202636</v>
      </c>
      <c r="J29" s="6"/>
      <c r="K29" s="10">
        <v>1746.98</v>
      </c>
      <c r="L29" s="24">
        <v>-0.07600440053314153</v>
      </c>
      <c r="M29" s="6"/>
      <c r="N29" s="10">
        <v>1572.24</v>
      </c>
      <c r="O29" s="24">
        <v>-0.10002404148874057</v>
      </c>
    </row>
    <row r="30" spans="1:15" s="3" customFormat="1" ht="15">
      <c r="A30" s="6" t="s">
        <v>4</v>
      </c>
      <c r="B30" s="10">
        <v>1869.08</v>
      </c>
      <c r="C30" s="24">
        <v>-0.17429603908783275</v>
      </c>
      <c r="D30" s="6"/>
      <c r="E30" s="10">
        <v>2801.98</v>
      </c>
      <c r="F30" s="24">
        <v>0.4991225629721575</v>
      </c>
      <c r="G30" s="6"/>
      <c r="H30" s="10">
        <v>2866.67</v>
      </c>
      <c r="I30" s="24">
        <v>0.02308724544786189</v>
      </c>
      <c r="J30" s="6"/>
      <c r="K30" s="10">
        <v>2632.8</v>
      </c>
      <c r="L30" s="24">
        <v>-0.08158246327620546</v>
      </c>
      <c r="M30" s="6"/>
      <c r="N30" s="10">
        <v>2608.1</v>
      </c>
      <c r="O30" s="24">
        <v>-0.009381646915831158</v>
      </c>
    </row>
    <row r="31" spans="1:15" s="3" customFormat="1" ht="15">
      <c r="A31" s="6" t="s">
        <v>5</v>
      </c>
      <c r="B31" s="10">
        <v>1982.1</v>
      </c>
      <c r="C31" s="24">
        <v>0.3377021299570768</v>
      </c>
      <c r="D31" s="6"/>
      <c r="E31" s="10">
        <v>2097.22</v>
      </c>
      <c r="F31" s="24">
        <v>0.058079814338327984</v>
      </c>
      <c r="G31" s="6"/>
      <c r="H31" s="10">
        <v>1977.89</v>
      </c>
      <c r="I31" s="24">
        <v>-0.05689913313815418</v>
      </c>
      <c r="J31" s="6"/>
      <c r="K31" s="10">
        <v>1925.2</v>
      </c>
      <c r="L31" s="24">
        <v>-0.02663949966883904</v>
      </c>
      <c r="M31" s="6"/>
      <c r="N31" s="10">
        <v>2277.32</v>
      </c>
      <c r="O31" s="24">
        <v>0.18290047787242888</v>
      </c>
    </row>
    <row r="32" spans="1:15" s="3" customFormat="1" ht="15">
      <c r="A32" s="12" t="s">
        <v>6</v>
      </c>
      <c r="B32" s="13">
        <v>5902.66</v>
      </c>
      <c r="C32" s="31">
        <v>-0.05898613985135493</v>
      </c>
      <c r="D32" s="15"/>
      <c r="E32" s="13">
        <v>7324.76</v>
      </c>
      <c r="F32" s="31">
        <v>0.24092527775613035</v>
      </c>
      <c r="G32" s="15"/>
      <c r="H32" s="13">
        <v>7986.120000000001</v>
      </c>
      <c r="I32" s="31">
        <v>0.09029101294786458</v>
      </c>
      <c r="J32" s="15"/>
      <c r="K32" s="13">
        <v>7343.66</v>
      </c>
      <c r="L32" s="31">
        <v>-0.08044707567629848</v>
      </c>
      <c r="M32" s="15"/>
      <c r="N32" s="13">
        <v>8157.0599999999995</v>
      </c>
      <c r="O32" s="30">
        <v>0.11076220849004442</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1292.36</v>
      </c>
      <c r="C35" s="24">
        <v>-0.2395198305284219</v>
      </c>
      <c r="D35" s="6"/>
      <c r="E35" s="10">
        <v>1607.08</v>
      </c>
      <c r="F35" s="24">
        <v>0.24352347643071595</v>
      </c>
      <c r="G35" s="6"/>
      <c r="H35" s="10">
        <v>2063.76</v>
      </c>
      <c r="I35" s="24">
        <v>0.28416755855340137</v>
      </c>
      <c r="J35" s="6"/>
      <c r="K35" s="10">
        <v>1316.44</v>
      </c>
      <c r="L35" s="24">
        <v>-0.3621157498933985</v>
      </c>
      <c r="M35" s="29"/>
      <c r="N35" s="10">
        <v>1924.92</v>
      </c>
      <c r="O35" s="24">
        <v>0.462216280271034</v>
      </c>
    </row>
    <row r="36" spans="1:15" s="25" customFormat="1" ht="15">
      <c r="A36" s="6" t="s">
        <v>3</v>
      </c>
      <c r="B36" s="10">
        <v>1745.72</v>
      </c>
      <c r="C36" s="24">
        <v>0.1103393883885412</v>
      </c>
      <c r="D36" s="6"/>
      <c r="E36" s="10">
        <v>2378.92</v>
      </c>
      <c r="F36" s="24">
        <v>0.3627156703251381</v>
      </c>
      <c r="G36" s="6"/>
      <c r="H36" s="10">
        <v>2170.04</v>
      </c>
      <c r="I36" s="24">
        <v>-0.08780454996384919</v>
      </c>
      <c r="J36" s="6"/>
      <c r="K36" s="10">
        <v>2454.92</v>
      </c>
      <c r="L36" s="24">
        <v>0.13127868610716859</v>
      </c>
      <c r="M36" s="29"/>
      <c r="N36" s="10">
        <v>3541.16</v>
      </c>
      <c r="O36" s="24">
        <v>0.4424747038600035</v>
      </c>
    </row>
    <row r="37" spans="1:15" s="25" customFormat="1" ht="15">
      <c r="A37" s="6" t="s">
        <v>4</v>
      </c>
      <c r="B37" s="10">
        <v>2303.18</v>
      </c>
      <c r="C37" s="24">
        <v>-0.11691269506537329</v>
      </c>
      <c r="D37" s="6"/>
      <c r="E37" s="10">
        <v>3401.16</v>
      </c>
      <c r="F37" s="24">
        <v>0.4767234866575778</v>
      </c>
      <c r="G37" s="6"/>
      <c r="H37" s="10">
        <v>2408.44</v>
      </c>
      <c r="I37" s="24">
        <v>-0.291876889061379</v>
      </c>
      <c r="J37" s="6"/>
      <c r="K37" s="10">
        <v>4733.4</v>
      </c>
      <c r="L37" s="24">
        <v>0.9653385593994451</v>
      </c>
      <c r="M37" s="29"/>
      <c r="N37" s="10">
        <v>5238.44</v>
      </c>
      <c r="O37" s="24">
        <v>0.10669708877339756</v>
      </c>
    </row>
    <row r="38" spans="1:15" s="25" customFormat="1" ht="15">
      <c r="A38" s="6" t="s">
        <v>5</v>
      </c>
      <c r="B38" s="10">
        <v>2538.52</v>
      </c>
      <c r="C38" s="24">
        <v>0.11469622187483525</v>
      </c>
      <c r="D38" s="6"/>
      <c r="E38" s="10">
        <v>2632.2</v>
      </c>
      <c r="F38" s="24">
        <v>0.036903392527929596</v>
      </c>
      <c r="G38" s="6"/>
      <c r="H38" s="10">
        <v>1801.6</v>
      </c>
      <c r="I38" s="24">
        <v>-0.3155535293670694</v>
      </c>
      <c r="J38" s="6"/>
      <c r="K38" s="10">
        <v>3005.56</v>
      </c>
      <c r="L38" s="24">
        <v>0.6682726465364122</v>
      </c>
      <c r="M38" s="29"/>
      <c r="N38" s="10">
        <v>3914.92</v>
      </c>
      <c r="O38" s="24">
        <v>0.30255925684398255</v>
      </c>
    </row>
    <row r="39" spans="1:15" s="25" customFormat="1" ht="15">
      <c r="A39" s="12" t="s">
        <v>6</v>
      </c>
      <c r="B39" s="13">
        <v>7879.780000000001</v>
      </c>
      <c r="C39" s="28">
        <v>-0.03399263950491952</v>
      </c>
      <c r="D39" s="15"/>
      <c r="E39" s="13">
        <v>10019.36</v>
      </c>
      <c r="F39" s="28">
        <v>0.27152788529628996</v>
      </c>
      <c r="G39" s="15"/>
      <c r="H39" s="13">
        <v>8443.84</v>
      </c>
      <c r="I39" s="28">
        <v>-0.1572475687069833</v>
      </c>
      <c r="J39" s="15"/>
      <c r="K39" s="13">
        <v>11510.32</v>
      </c>
      <c r="L39" s="28">
        <v>0.36316178421192247</v>
      </c>
      <c r="M39" s="15"/>
      <c r="N39" s="13">
        <v>14619.44</v>
      </c>
      <c r="O39" s="33">
        <v>0.27011586124451803</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2039.84</v>
      </c>
      <c r="C42" s="24">
        <v>0.05970118238680041</v>
      </c>
      <c r="D42" s="6"/>
      <c r="E42" s="10">
        <v>3144.44</v>
      </c>
      <c r="F42" s="24">
        <v>0.5415130598478313</v>
      </c>
      <c r="G42" s="6"/>
      <c r="H42" s="34">
        <v>1814.2</v>
      </c>
      <c r="I42" s="35">
        <v>-0.42304512091183166</v>
      </c>
      <c r="J42" s="29"/>
      <c r="K42" s="34">
        <v>1547.32</v>
      </c>
      <c r="L42" s="35">
        <v>-0.147106162495866</v>
      </c>
      <c r="M42" s="29"/>
      <c r="N42" s="34">
        <v>1508.28</v>
      </c>
      <c r="O42" s="24">
        <v>-0.0252307215055709</v>
      </c>
    </row>
    <row r="43" spans="1:15" s="3" customFormat="1" ht="15">
      <c r="A43" s="6" t="s">
        <v>3</v>
      </c>
      <c r="B43" s="10">
        <v>4858.32</v>
      </c>
      <c r="C43" s="24">
        <v>0.3719572117611178</v>
      </c>
      <c r="D43" s="6"/>
      <c r="E43" s="10">
        <v>3017.84</v>
      </c>
      <c r="F43" s="24">
        <v>-0.37883054224505586</v>
      </c>
      <c r="G43" s="6"/>
      <c r="H43" s="34">
        <v>2976.32</v>
      </c>
      <c r="I43" s="35">
        <v>-0.013758184661877363</v>
      </c>
      <c r="J43" s="29"/>
      <c r="K43" s="34">
        <v>3166.24</v>
      </c>
      <c r="L43" s="35">
        <v>0.06381034297387364</v>
      </c>
      <c r="M43" s="29"/>
      <c r="N43" s="34">
        <v>2807.21</v>
      </c>
      <c r="O43" s="24">
        <v>-0.11339317297488496</v>
      </c>
    </row>
    <row r="44" spans="1:15" s="3" customFormat="1" ht="15">
      <c r="A44" s="6" t="s">
        <v>4</v>
      </c>
      <c r="B44" s="10">
        <v>5375.6</v>
      </c>
      <c r="C44" s="24">
        <v>0.02618336756744389</v>
      </c>
      <c r="D44" s="6"/>
      <c r="E44" s="10">
        <v>4532.4</v>
      </c>
      <c r="F44" s="24">
        <v>-0.1568569089962052</v>
      </c>
      <c r="G44" s="6"/>
      <c r="H44" s="34">
        <v>4378.48</v>
      </c>
      <c r="I44" s="35">
        <v>-0.03395993292736742</v>
      </c>
      <c r="J44" s="29"/>
      <c r="K44" s="34">
        <v>3865.48</v>
      </c>
      <c r="L44" s="35">
        <v>-0.11716394730591428</v>
      </c>
      <c r="M44" s="29"/>
      <c r="N44" s="34">
        <v>4943.76</v>
      </c>
      <c r="O44" s="24">
        <v>0.278951126380165</v>
      </c>
    </row>
    <row r="45" spans="1:15" s="3" customFormat="1" ht="15">
      <c r="A45" s="6" t="s">
        <v>5</v>
      </c>
      <c r="B45" s="10">
        <v>4740.4</v>
      </c>
      <c r="C45" s="24">
        <v>0.21085488336926414</v>
      </c>
      <c r="D45" s="6"/>
      <c r="E45" s="10">
        <v>4121.96</v>
      </c>
      <c r="F45" s="24">
        <v>-0.13046156442494297</v>
      </c>
      <c r="G45" s="6"/>
      <c r="H45" s="34">
        <v>3841.84</v>
      </c>
      <c r="I45" s="35">
        <v>-0.06795796174635364</v>
      </c>
      <c r="J45" s="29"/>
      <c r="K45" s="34">
        <v>4288.96</v>
      </c>
      <c r="L45" s="35">
        <v>0.11638173375257686</v>
      </c>
      <c r="M45" s="29"/>
      <c r="N45" s="34">
        <v>4008.16</v>
      </c>
      <c r="O45" s="24">
        <v>-0.06547041707080509</v>
      </c>
    </row>
    <row r="46" spans="1:15" s="3" customFormat="1" ht="15">
      <c r="A46" s="12" t="s">
        <v>6</v>
      </c>
      <c r="B46" s="13">
        <v>17014.16</v>
      </c>
      <c r="C46" s="31">
        <v>0.16380381191071608</v>
      </c>
      <c r="D46" s="15"/>
      <c r="E46" s="13">
        <v>14816.64</v>
      </c>
      <c r="F46" s="31">
        <v>-0.12915830108568396</v>
      </c>
      <c r="G46" s="15"/>
      <c r="H46" s="13">
        <v>13010.84</v>
      </c>
      <c r="I46" s="31">
        <v>-0.12187648481707049</v>
      </c>
      <c r="J46" s="15"/>
      <c r="K46" s="13">
        <v>12868</v>
      </c>
      <c r="L46" s="31">
        <v>-0.010978537896092808</v>
      </c>
      <c r="M46" s="15"/>
      <c r="N46" s="13">
        <v>13267.41</v>
      </c>
      <c r="O46" s="30">
        <v>0.031039011501398806</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7">
        <v>2020</v>
      </c>
      <c r="L48" s="37"/>
      <c r="M48" s="37"/>
      <c r="N48" s="8">
        <v>2021</v>
      </c>
      <c r="O48" s="8"/>
    </row>
    <row r="49" spans="1:15" s="25" customFormat="1" ht="15">
      <c r="A49" s="6" t="s">
        <v>2</v>
      </c>
      <c r="B49" s="39">
        <v>1480.72</v>
      </c>
      <c r="C49" s="40">
        <v>-0.01827246930278194</v>
      </c>
      <c r="D49" s="41"/>
      <c r="E49" s="39">
        <v>1339.08</v>
      </c>
      <c r="F49" s="40">
        <v>-0.09565616726997683</v>
      </c>
      <c r="G49" s="41"/>
      <c r="H49" s="39">
        <v>1402.12</v>
      </c>
      <c r="I49" s="40">
        <v>0.04707709770887473</v>
      </c>
      <c r="J49" s="41"/>
      <c r="K49" s="39">
        <f>'[4]Sheet1'!$B$75</f>
        <v>1112.02</v>
      </c>
      <c r="L49" s="42">
        <f>IF(AND(K49=0),"(+0%)",(K49-H49)/H49)</f>
        <v>-0.20690097851824377</v>
      </c>
      <c r="M49" s="43"/>
      <c r="N49" s="39">
        <f>'[4]Sheet1'!$H$75</f>
        <v>2154.69</v>
      </c>
      <c r="O49" s="40">
        <f>IF(AND(N49=0),"(+0%)",(N49-K49)/K49)</f>
        <v>0.9376360137407601</v>
      </c>
    </row>
    <row r="50" spans="1:15" s="25" customFormat="1" ht="15">
      <c r="A50" s="6" t="s">
        <v>3</v>
      </c>
      <c r="B50" s="39">
        <v>2974.6</v>
      </c>
      <c r="C50" s="40">
        <v>0.059628599214166335</v>
      </c>
      <c r="D50" s="41"/>
      <c r="E50" s="39">
        <v>2767.84</v>
      </c>
      <c r="F50" s="40">
        <v>-0.06950850534525643</v>
      </c>
      <c r="G50" s="41"/>
      <c r="H50" s="39">
        <v>3854.05</v>
      </c>
      <c r="I50" s="40">
        <v>0.3924395918839239</v>
      </c>
      <c r="J50" s="41"/>
      <c r="K50" s="39">
        <f>'[4]Sheet1'!$C$75</f>
        <v>2466.65</v>
      </c>
      <c r="L50" s="42">
        <f>IF(AND(K50=0),"(+0%)",(K50-H50)/H50)</f>
        <v>-0.3599849508958109</v>
      </c>
      <c r="M50" s="43"/>
      <c r="N50" s="39">
        <f>'[4]Sheet1'!$I$75</f>
        <v>3927.89</v>
      </c>
      <c r="O50" s="40">
        <f>IF(AND(N50=0),"(+0%)",(N50-K50)/K50)</f>
        <v>0.5923985972878194</v>
      </c>
    </row>
    <row r="51" spans="1:15" s="25" customFormat="1" ht="15">
      <c r="A51" s="6" t="s">
        <v>4</v>
      </c>
      <c r="B51" s="39">
        <v>3539</v>
      </c>
      <c r="C51" s="40">
        <v>-0.28414809780410055</v>
      </c>
      <c r="D51" s="41"/>
      <c r="E51" s="39">
        <v>4596.97</v>
      </c>
      <c r="F51" s="40">
        <v>0.2989460299519639</v>
      </c>
      <c r="G51" s="41"/>
      <c r="H51" s="39">
        <v>4802</v>
      </c>
      <c r="I51" s="40">
        <v>0.04460111769274103</v>
      </c>
      <c r="J51" s="41"/>
      <c r="K51" s="39">
        <f>'[4]Sheet1'!$D$75</f>
        <v>5240.26</v>
      </c>
      <c r="L51" s="42">
        <f>IF(AND(K51=0),"(+0%)",(K51-H51)/H51)</f>
        <v>0.09126613910870475</v>
      </c>
      <c r="M51" s="43"/>
      <c r="N51" s="39">
        <f>'[4]Sheet1'!$J$75</f>
        <v>6080.27</v>
      </c>
      <c r="O51" s="40">
        <f>IF(AND(N51=0),"(+0%)",(N51-K51)/K51)</f>
        <v>0.16029929812642887</v>
      </c>
    </row>
    <row r="52" spans="1:15" s="25" customFormat="1" ht="15">
      <c r="A52" s="6" t="s">
        <v>5</v>
      </c>
      <c r="B52" s="39">
        <v>3826.52</v>
      </c>
      <c r="C52" s="40">
        <v>-0.04531755219352518</v>
      </c>
      <c r="D52" s="41"/>
      <c r="E52" s="39">
        <v>3381.02</v>
      </c>
      <c r="F52" s="40">
        <v>-0.11642432288345546</v>
      </c>
      <c r="G52" s="41"/>
      <c r="H52" s="39">
        <v>4485.79</v>
      </c>
      <c r="I52" s="40">
        <v>0.3267564226180265</v>
      </c>
      <c r="J52" s="41"/>
      <c r="K52" s="39">
        <f>'[4]Sheet1'!$E$75</f>
        <v>5651.09</v>
      </c>
      <c r="L52" s="42">
        <f>IF(AND(K52=0),"(+0%)",(K52-H52)/H52)</f>
        <v>0.2597758700251238</v>
      </c>
      <c r="M52" s="43"/>
      <c r="N52" s="39">
        <f>'[4]Sheet1'!$K$75</f>
        <v>7331.85</v>
      </c>
      <c r="O52" s="40">
        <f>IF(AND(N52=0),"(+0%)",(N52-K52)/K52)</f>
        <v>0.297422267208627</v>
      </c>
    </row>
    <row r="53" spans="1:15" s="25" customFormat="1" ht="15">
      <c r="A53" s="38" t="s">
        <v>6</v>
      </c>
      <c r="B53" s="44">
        <v>11820.84</v>
      </c>
      <c r="C53" s="45">
        <v>-0.10903183062858536</v>
      </c>
      <c r="D53" s="46"/>
      <c r="E53" s="44">
        <v>12084.91</v>
      </c>
      <c r="F53" s="45">
        <v>0.02233935997780189</v>
      </c>
      <c r="G53" s="46"/>
      <c r="H53" s="44">
        <v>14543.96</v>
      </c>
      <c r="I53" s="45">
        <v>0.20348103544006527</v>
      </c>
      <c r="J53" s="46"/>
      <c r="K53" s="47">
        <f>SUM(K49:K52)</f>
        <v>14470.02</v>
      </c>
      <c r="L53" s="48">
        <f>IF((K53=0),"(+0%)",IF((K50=0),((K49-H49)/H49),IF((K51=0),((K49+K50)-(H49+H50))/(H49+H50),IF((K52=0),((K49+K50+K51)-(H49+H50+H51))/(H49+H50+H51),(K53-H53)/H53))))</f>
        <v>-0.005083897370454725</v>
      </c>
      <c r="M53" s="49"/>
      <c r="N53" s="44">
        <f>SUM(N49:N52)</f>
        <v>19494.7</v>
      </c>
      <c r="O53" s="50">
        <f>IF((N53=0),"(+0%)",IF((N50=0),((N49-K49)/K49),IF((N51=0),((N49+N50)-(K49+K50))/(K49+K50),IF((N52=0),((N49+N50+N51)-(K49+K50+K51))/(K49+K50+K51),(N53-K53)/K53))))</f>
        <v>0.34724761956099576</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39">
        <f>'[4]Sheet1'!$N$75</f>
        <v>2647.78</v>
      </c>
      <c r="C56" s="40">
        <f>IF(AND(B56=0),"(+0%)",(B56-N49)/N49)</f>
        <v>0.22884498466136666</v>
      </c>
      <c r="D56" s="41"/>
      <c r="E56" s="39">
        <f>'[5]Sheet1'!$B$77</f>
        <v>1977.89</v>
      </c>
      <c r="F56" s="40">
        <f>IF(AND(E56=0),"(+0%)",(E56-B56)/B56)</f>
        <v>-0.25300062694030473</v>
      </c>
      <c r="G56" s="41"/>
      <c r="H56" s="39">
        <f>'[5]Sheet1'!$H$77</f>
        <v>0</v>
      </c>
      <c r="I56" s="40" t="str">
        <f>IF(AND(H56=0),"(+0%)",(H56-E56)/E56)</f>
        <v>(+0%)</v>
      </c>
      <c r="J56" s="41"/>
      <c r="K56" s="39">
        <f>'[5]Sheet1'!$N$77</f>
        <v>0</v>
      </c>
      <c r="L56" s="42" t="str">
        <f>IF(AND(K56=0),"(+0%)",(K56-H56)/H56)</f>
        <v>(+0%)</v>
      </c>
      <c r="M56" s="43"/>
      <c r="N56" s="39">
        <v>0</v>
      </c>
      <c r="O56" s="40" t="str">
        <f>IF(AND(N56=0),"(+0%)",(N56-K56)/K56)</f>
        <v>(+0%)</v>
      </c>
    </row>
    <row r="57" spans="1:15" s="25" customFormat="1" ht="15">
      <c r="A57" s="6" t="s">
        <v>3</v>
      </c>
      <c r="B57" s="39">
        <f>'[4]Sheet1'!$O$75</f>
        <v>3843.18</v>
      </c>
      <c r="C57" s="40">
        <f>IF(AND(B57=0),"(+0%)",(B57-N50)/N50)</f>
        <v>-0.02156628622491975</v>
      </c>
      <c r="D57" s="41"/>
      <c r="E57" s="39">
        <f>'[5]Sheet1'!$C$77</f>
        <v>5245.53</v>
      </c>
      <c r="F57" s="40">
        <f>IF(AND(E57=0),"(+0%)",(E57-B57)/B57)</f>
        <v>0.3648931353722698</v>
      </c>
      <c r="G57" s="41"/>
      <c r="H57" s="39">
        <f>'[5]Sheet1'!$I$77</f>
        <v>0</v>
      </c>
      <c r="I57" s="40" t="str">
        <f>IF(AND(H57=0),"(+0%)",(H57-E57)/E57)</f>
        <v>(+0%)</v>
      </c>
      <c r="J57" s="41"/>
      <c r="K57" s="39">
        <f>'[5]Sheet1'!$O$77</f>
        <v>0</v>
      </c>
      <c r="L57" s="42" t="str">
        <f>IF(AND(K57=0),"(+0%)",(K57-H57)/H57)</f>
        <v>(+0%)</v>
      </c>
      <c r="M57" s="43"/>
      <c r="N57" s="39">
        <v>0</v>
      </c>
      <c r="O57" s="40" t="str">
        <f>IF(AND(N57=0),"(+0%)",(N57-K57)/K57)</f>
        <v>(+0%)</v>
      </c>
    </row>
    <row r="58" spans="1:15" ht="15">
      <c r="A58" s="6" t="s">
        <v>4</v>
      </c>
      <c r="B58" s="39">
        <f>'[4]Sheet1'!$P$75</f>
        <v>6863.36</v>
      </c>
      <c r="C58" s="40">
        <f>IF(AND(B58=0),"(+0%)",(B58-N51)/N51)</f>
        <v>0.1287919779878195</v>
      </c>
      <c r="D58" s="41"/>
      <c r="E58" s="39">
        <f>'[5]Sheet1'!$D$77</f>
        <v>8865</v>
      </c>
      <c r="F58" s="40">
        <f>IF(AND(E58=0),"(+0%)",(E58-B58)/B58)</f>
        <v>0.2916414117866468</v>
      </c>
      <c r="G58" s="41"/>
      <c r="H58" s="39">
        <f>'[5]Sheet1'!$J$77</f>
        <v>0</v>
      </c>
      <c r="I58" s="40" t="str">
        <f>IF(AND(H58=0),"(+0%)",(H58-E58)/E58)</f>
        <v>(+0%)</v>
      </c>
      <c r="J58" s="41"/>
      <c r="K58" s="39">
        <f>'[5]Sheet1'!$P$77</f>
        <v>0</v>
      </c>
      <c r="L58" s="42" t="str">
        <f>IF(AND(K58=0),"(+0%)",(K58-H58)/H58)</f>
        <v>(+0%)</v>
      </c>
      <c r="M58" s="43"/>
      <c r="N58" s="39">
        <v>0</v>
      </c>
      <c r="O58" s="40" t="str">
        <f>IF(AND(N58=0),"(+0%)",(N58-K58)/K58)</f>
        <v>(+0%)</v>
      </c>
    </row>
    <row r="59" spans="1:15" ht="15">
      <c r="A59" s="6" t="s">
        <v>5</v>
      </c>
      <c r="B59" s="39">
        <f>'[4]Sheet1'!$Q$75</f>
        <v>7266.52</v>
      </c>
      <c r="C59" s="40">
        <f>IF(AND(B59=0),"(+0%)",(B59-N52)/N52)</f>
        <v>-0.00891043870237388</v>
      </c>
      <c r="D59" s="41"/>
      <c r="E59" s="39">
        <f>'[5]Sheet1'!$E$77</f>
        <v>9730.41</v>
      </c>
      <c r="F59" s="40">
        <f>IF(AND(E59=0),"(+0%)",(E59-B59)/B59)</f>
        <v>0.33907427489362163</v>
      </c>
      <c r="G59" s="41"/>
      <c r="H59" s="39">
        <f>'[5]Sheet1'!$K$77</f>
        <v>0</v>
      </c>
      <c r="I59" s="40" t="str">
        <f>IF(AND(H59=0),"(+0%)",(H59-E59)/E59)</f>
        <v>(+0%)</v>
      </c>
      <c r="J59" s="41"/>
      <c r="K59" s="39">
        <f>'[5]Sheet1'!$Q$77</f>
        <v>0</v>
      </c>
      <c r="L59" s="42" t="str">
        <f>IF(AND(K59=0),"(+0%)",(K59-H59)/H59)</f>
        <v>(+0%)</v>
      </c>
      <c r="M59" s="43"/>
      <c r="N59" s="39">
        <v>0</v>
      </c>
      <c r="O59" s="40" t="str">
        <f>IF(AND(N59=0),"(+0%)",(N59-K59)/K59)</f>
        <v>(+0%)</v>
      </c>
    </row>
    <row r="60" spans="1:15" ht="15">
      <c r="A60" s="38" t="s">
        <v>6</v>
      </c>
      <c r="B60" s="44">
        <f>SUM(B56:B59)</f>
        <v>20620.84</v>
      </c>
      <c r="C60" s="45">
        <f>IF((B60=0),"(+0%)",IF((B57=0),((B56-N49)/N49),IF((B58=0),((B56+B57)-(N49+N50))/(N49+N50),IF((B59=0),((B56+B57+B58)-(N49+N50+N51))/(N49+N50+N51),(B60-N53)/N53))))</f>
        <v>0.05776646986103912</v>
      </c>
      <c r="D60" s="46"/>
      <c r="E60" s="44">
        <f>SUM(E56:E59)</f>
        <v>25818.83</v>
      </c>
      <c r="F60" s="45">
        <f>IF((E60=0),"(+0%)",IF((E57=0),((E56-B56)/B56),IF((E58=0),((E56+E57)-(B56+B57))/(B56+B57),IF((E59=0),((E56+E57+E58)-(B56+B57+B58))/(B56+B57+B58),(E60-B60)/B60))))</f>
        <v>0.25207460025876743</v>
      </c>
      <c r="G60" s="46"/>
      <c r="H60" s="44">
        <f>SUM(H56:H59)</f>
        <v>0</v>
      </c>
      <c r="I60" s="45" t="str">
        <f>IF((H60=0),"(+0%)",IF((H57=0),((H56-E56)/E56),IF((H58=0),((H56+H57)-(E56+E57))/(E56+E57),IF((H59=0),((H56+H57+H58)-(E56+E57+E58))/(E56+E57+E58),(H60-E60)/E60))))</f>
        <v>(+0%)</v>
      </c>
      <c r="J60" s="46"/>
      <c r="K60" s="47">
        <f>SUM(K56:K59)</f>
        <v>0</v>
      </c>
      <c r="L60" s="48" t="str">
        <f>IF((K60=0),"(+0%)",IF((K57=0),((K56-H56)/H56),IF((K58=0),((K56+K57)-(H56+H57))/(H56+H57),IF((K59=0),((K56+K57+K58)-(H56+H57+H58))/(H56+H57+H58),(K60-H60)/H60))))</f>
        <v>(+0%)</v>
      </c>
      <c r="M60" s="49"/>
      <c r="N60" s="44">
        <f>SUM(N56:N59)</f>
        <v>0</v>
      </c>
      <c r="O60" s="5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5">
      <selection activeCell="K57" sqref="K57"/>
    </sheetView>
  </sheetViews>
  <sheetFormatPr defaultColWidth="9.140625" defaultRowHeight="12.75"/>
  <cols>
    <col min="1" max="1" width="13.140625" style="6" customWidth="1"/>
    <col min="2" max="2" width="10.57421875" style="6" customWidth="1"/>
    <col min="3" max="3" width="10.140625" style="6"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0.57421875" style="6" customWidth="1"/>
    <col min="15" max="15" width="10.28125" style="6" customWidth="1"/>
    <col min="16" max="16384" width="9.140625" style="29" customWidth="1"/>
  </cols>
  <sheetData>
    <row r="1" spans="1:15" s="32" customFormat="1" ht="18">
      <c r="A1" s="1" t="s">
        <v>7</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13</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176</v>
      </c>
      <c r="F7" s="11"/>
      <c r="G7" s="6"/>
      <c r="H7" s="10">
        <v>165</v>
      </c>
      <c r="I7" s="11">
        <v>-0.0625</v>
      </c>
      <c r="J7" s="6"/>
      <c r="K7" s="10">
        <v>181</v>
      </c>
      <c r="L7" s="11">
        <v>0.09696969696969697</v>
      </c>
      <c r="M7" s="6"/>
      <c r="N7" s="10">
        <v>787</v>
      </c>
      <c r="O7" s="11">
        <v>3.3480662983425415</v>
      </c>
    </row>
    <row r="8" spans="1:15" s="3" customFormat="1" ht="15">
      <c r="A8" s="6" t="s">
        <v>3</v>
      </c>
      <c r="B8" s="10"/>
      <c r="C8" s="11"/>
      <c r="D8" s="6"/>
      <c r="E8" s="10">
        <v>585</v>
      </c>
      <c r="F8" s="11"/>
      <c r="G8" s="6"/>
      <c r="H8" s="10">
        <v>713</v>
      </c>
      <c r="I8" s="11">
        <v>0.2188034188034188</v>
      </c>
      <c r="J8" s="6"/>
      <c r="K8" s="10">
        <v>688</v>
      </c>
      <c r="L8" s="11">
        <v>-0.03506311360448808</v>
      </c>
      <c r="M8" s="6"/>
      <c r="N8" s="10">
        <v>1498</v>
      </c>
      <c r="O8" s="11">
        <v>1.177325581395349</v>
      </c>
    </row>
    <row r="9" spans="1:15" s="3" customFormat="1" ht="15">
      <c r="A9" s="6" t="s">
        <v>4</v>
      </c>
      <c r="B9" s="10">
        <v>628</v>
      </c>
      <c r="C9" s="11"/>
      <c r="D9" s="6"/>
      <c r="E9" s="10">
        <v>681</v>
      </c>
      <c r="F9" s="11">
        <v>0.08439490445859872</v>
      </c>
      <c r="G9" s="6"/>
      <c r="H9" s="10">
        <v>880</v>
      </c>
      <c r="I9" s="11">
        <v>0.2922173274596182</v>
      </c>
      <c r="J9" s="6"/>
      <c r="K9" s="10">
        <v>1421</v>
      </c>
      <c r="L9" s="11">
        <v>0.6147727272727272</v>
      </c>
      <c r="M9" s="6"/>
      <c r="N9" s="10">
        <v>2344</v>
      </c>
      <c r="O9" s="11">
        <v>0.6495425756509501</v>
      </c>
    </row>
    <row r="10" spans="1:15" s="3" customFormat="1" ht="15">
      <c r="A10" s="6" t="s">
        <v>5</v>
      </c>
      <c r="B10" s="10">
        <v>779</v>
      </c>
      <c r="C10" s="11"/>
      <c r="D10" s="6"/>
      <c r="E10" s="10">
        <v>741</v>
      </c>
      <c r="F10" s="11">
        <v>-0.04878048780487805</v>
      </c>
      <c r="G10" s="6"/>
      <c r="H10" s="10">
        <v>869</v>
      </c>
      <c r="I10" s="11">
        <v>0.17273954116059378</v>
      </c>
      <c r="J10" s="6"/>
      <c r="K10" s="10">
        <v>1730</v>
      </c>
      <c r="L10" s="11">
        <v>0.9907940161104718</v>
      </c>
      <c r="M10" s="6"/>
      <c r="N10" s="10">
        <v>2188.77</v>
      </c>
      <c r="O10" s="11">
        <v>0.2651849710982659</v>
      </c>
    </row>
    <row r="11" spans="1:15" s="3" customFormat="1" ht="15">
      <c r="A11" s="12" t="s">
        <v>6</v>
      </c>
      <c r="B11" s="13">
        <v>1407</v>
      </c>
      <c r="C11" s="14"/>
      <c r="D11" s="15"/>
      <c r="E11" s="13">
        <v>2183</v>
      </c>
      <c r="F11" s="14">
        <v>0.010660980810234541</v>
      </c>
      <c r="G11" s="15"/>
      <c r="H11" s="13">
        <v>2627</v>
      </c>
      <c r="I11" s="16">
        <v>0.2033898305084746</v>
      </c>
      <c r="J11" s="17"/>
      <c r="K11" s="18">
        <v>4020</v>
      </c>
      <c r="L11" s="16">
        <v>0.5302626570232204</v>
      </c>
      <c r="M11" s="17"/>
      <c r="N11" s="18">
        <v>6817.77</v>
      </c>
      <c r="O11" s="19">
        <v>0.6959626865671643</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1149</v>
      </c>
      <c r="C14" s="11">
        <v>0.4599745870393901</v>
      </c>
      <c r="D14" s="6"/>
      <c r="E14" s="10">
        <v>665.88</v>
      </c>
      <c r="F14" s="11">
        <v>-0.4204699738903394</v>
      </c>
      <c r="G14" s="6"/>
      <c r="H14" s="10">
        <v>649.82</v>
      </c>
      <c r="I14" s="11">
        <v>-0.02411845978254332</v>
      </c>
      <c r="J14" s="23"/>
      <c r="K14" s="10">
        <v>627.48</v>
      </c>
      <c r="L14" s="11">
        <v>-0.03437875103874924</v>
      </c>
      <c r="M14" s="6"/>
      <c r="N14" s="10">
        <v>1096</v>
      </c>
      <c r="O14" s="24">
        <v>0.7466692165487345</v>
      </c>
    </row>
    <row r="15" spans="1:15" s="25" customFormat="1" ht="15">
      <c r="A15" s="6" t="s">
        <v>3</v>
      </c>
      <c r="B15" s="10">
        <v>1900</v>
      </c>
      <c r="C15" s="11">
        <v>0.2683578104138852</v>
      </c>
      <c r="D15" s="6"/>
      <c r="E15" s="10">
        <v>1834.89</v>
      </c>
      <c r="F15" s="11">
        <v>-0.034268421052631524</v>
      </c>
      <c r="G15" s="6"/>
      <c r="H15" s="10">
        <v>2066.38</v>
      </c>
      <c r="I15" s="11">
        <v>0.12616015128972308</v>
      </c>
      <c r="J15" s="23"/>
      <c r="K15" s="10">
        <v>1771.51</v>
      </c>
      <c r="L15" s="11">
        <v>-0.14269882596618247</v>
      </c>
      <c r="M15" s="6"/>
      <c r="N15" s="10">
        <v>4005.62</v>
      </c>
      <c r="O15" s="24">
        <v>1.2611331575887235</v>
      </c>
    </row>
    <row r="16" spans="1:15" s="25" customFormat="1" ht="15">
      <c r="A16" s="6" t="s">
        <v>4</v>
      </c>
      <c r="B16" s="10">
        <v>2361</v>
      </c>
      <c r="C16" s="11">
        <v>0.007252559726962458</v>
      </c>
      <c r="D16" s="6"/>
      <c r="E16" s="10">
        <v>2564.01</v>
      </c>
      <c r="F16" s="11">
        <v>0.08598475222363415</v>
      </c>
      <c r="G16" s="6"/>
      <c r="H16" s="10">
        <v>2338.45</v>
      </c>
      <c r="I16" s="11">
        <v>-0.08797157577388559</v>
      </c>
      <c r="J16" s="23"/>
      <c r="K16" s="10">
        <v>2720.87</v>
      </c>
      <c r="L16" s="11">
        <v>0.16353567534050337</v>
      </c>
      <c r="M16" s="6"/>
      <c r="N16" s="10">
        <v>3153.15</v>
      </c>
      <c r="O16" s="24">
        <v>0.1588756537431043</v>
      </c>
    </row>
    <row r="17" spans="1:15" s="25" customFormat="1" ht="15">
      <c r="A17" s="6" t="s">
        <v>5</v>
      </c>
      <c r="B17" s="10">
        <v>1805.8833</v>
      </c>
      <c r="C17" s="11">
        <v>-0.1749323592702751</v>
      </c>
      <c r="D17" s="6"/>
      <c r="E17" s="10">
        <v>2179.59</v>
      </c>
      <c r="F17" s="11">
        <v>0.2069384549931882</v>
      </c>
      <c r="G17" s="6"/>
      <c r="H17" s="10">
        <v>2452.07</v>
      </c>
      <c r="I17" s="11">
        <v>0.12501433755889868</v>
      </c>
      <c r="J17" s="23"/>
      <c r="K17" s="10">
        <v>2570.6</v>
      </c>
      <c r="L17" s="24">
        <v>0.04833875052506647</v>
      </c>
      <c r="M17" s="6"/>
      <c r="N17" s="10">
        <v>2786.91</v>
      </c>
      <c r="O17" s="24">
        <v>0.08414766980471483</v>
      </c>
    </row>
    <row r="18" spans="1:15" s="25" customFormat="1" ht="15">
      <c r="A18" s="12" t="s">
        <v>6</v>
      </c>
      <c r="B18" s="13">
        <v>7215.8832999999995</v>
      </c>
      <c r="C18" s="14">
        <v>0.058393477632715546</v>
      </c>
      <c r="D18" s="15"/>
      <c r="E18" s="13">
        <v>7244.370000000001</v>
      </c>
      <c r="F18" s="14">
        <v>0.003947777259646271</v>
      </c>
      <c r="G18" s="15"/>
      <c r="H18" s="13">
        <v>7506.719999999999</v>
      </c>
      <c r="I18" s="14">
        <v>0.03621432919632742</v>
      </c>
      <c r="J18" s="26"/>
      <c r="K18" s="27">
        <v>7690.459999999999</v>
      </c>
      <c r="L18" s="28">
        <v>0.024476735511648202</v>
      </c>
      <c r="M18" s="15"/>
      <c r="N18" s="13">
        <v>11041.68</v>
      </c>
      <c r="O18" s="30">
        <v>0.43576327033753526</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1044.81</v>
      </c>
      <c r="C21" s="24">
        <v>-0.04670620437956209</v>
      </c>
      <c r="D21" s="6"/>
      <c r="E21" s="10">
        <v>709</v>
      </c>
      <c r="F21" s="24">
        <v>-0.32140772006393503</v>
      </c>
      <c r="G21" s="6"/>
      <c r="H21" s="10">
        <v>781</v>
      </c>
      <c r="I21" s="24">
        <v>0.10155148095909731</v>
      </c>
      <c r="J21" s="6"/>
      <c r="K21" s="10">
        <v>584</v>
      </c>
      <c r="L21" s="24">
        <v>-0.25224071702944945</v>
      </c>
      <c r="M21" s="6"/>
      <c r="N21" s="10">
        <v>826.52</v>
      </c>
      <c r="O21" s="24">
        <v>0.4152739726027397</v>
      </c>
    </row>
    <row r="22" spans="1:15" s="3" customFormat="1" ht="15">
      <c r="A22" s="6" t="s">
        <v>3</v>
      </c>
      <c r="B22" s="10">
        <v>1983.54</v>
      </c>
      <c r="C22" s="24">
        <v>-0.5048107409090228</v>
      </c>
      <c r="D22" s="6"/>
      <c r="E22" s="10">
        <v>2748</v>
      </c>
      <c r="F22" s="24">
        <v>0.38540185728545934</v>
      </c>
      <c r="G22" s="6"/>
      <c r="H22" s="10">
        <v>3286</v>
      </c>
      <c r="I22" s="24">
        <v>0.1957787481804949</v>
      </c>
      <c r="J22" s="6"/>
      <c r="K22" s="10">
        <v>2820</v>
      </c>
      <c r="L22" s="24">
        <v>-0.14181375532562385</v>
      </c>
      <c r="M22" s="6"/>
      <c r="N22" s="10">
        <v>3048.6</v>
      </c>
      <c r="O22" s="24">
        <v>0.081063829787234</v>
      </c>
    </row>
    <row r="23" spans="1:15" s="3" customFormat="1" ht="15">
      <c r="A23" s="6" t="s">
        <v>4</v>
      </c>
      <c r="B23" s="10">
        <v>3836</v>
      </c>
      <c r="C23" s="24">
        <v>0.21656121656121652</v>
      </c>
      <c r="D23" s="6"/>
      <c r="E23" s="10">
        <v>3716</v>
      </c>
      <c r="F23" s="24">
        <v>-0.03128258602711158</v>
      </c>
      <c r="G23" s="6"/>
      <c r="H23" s="10">
        <v>2844</v>
      </c>
      <c r="I23" s="24">
        <v>-0.23466092572658773</v>
      </c>
      <c r="J23" s="6"/>
      <c r="K23" s="10">
        <v>4440.63</v>
      </c>
      <c r="L23" s="24">
        <v>0.5614029535864979</v>
      </c>
      <c r="M23" s="6"/>
      <c r="N23" s="10">
        <v>3700.7200000000003</v>
      </c>
      <c r="O23" s="24">
        <v>-0.1666227539786021</v>
      </c>
    </row>
    <row r="24" spans="1:15" s="3" customFormat="1" ht="15">
      <c r="A24" s="6" t="s">
        <v>5</v>
      </c>
      <c r="B24" s="10">
        <v>2494.15</v>
      </c>
      <c r="C24" s="24">
        <v>-0.10504824339501447</v>
      </c>
      <c r="D24" s="6"/>
      <c r="E24" s="10">
        <v>2842</v>
      </c>
      <c r="F24" s="24">
        <v>0.13946635126195292</v>
      </c>
      <c r="G24" s="6"/>
      <c r="H24" s="10">
        <v>2914</v>
      </c>
      <c r="I24" s="24">
        <v>0.025334271639690358</v>
      </c>
      <c r="J24" s="6"/>
      <c r="K24" s="10">
        <v>3125.76</v>
      </c>
      <c r="L24" s="24">
        <v>0.07266986959505842</v>
      </c>
      <c r="M24" s="6"/>
      <c r="N24" s="10">
        <v>3173.8599999999997</v>
      </c>
      <c r="O24" s="24">
        <v>0.0153882575757574</v>
      </c>
    </row>
    <row r="25" spans="1:15" s="3" customFormat="1" ht="15">
      <c r="A25" s="12" t="s">
        <v>6</v>
      </c>
      <c r="B25" s="13">
        <v>9358.5</v>
      </c>
      <c r="C25" s="31">
        <v>-0.15243875931923406</v>
      </c>
      <c r="D25" s="15"/>
      <c r="E25" s="13">
        <v>10015</v>
      </c>
      <c r="F25" s="31">
        <v>0.07015013089704547</v>
      </c>
      <c r="G25" s="15"/>
      <c r="H25" s="13">
        <v>9825</v>
      </c>
      <c r="I25" s="31">
        <v>-0.018971542685971045</v>
      </c>
      <c r="J25" s="15"/>
      <c r="K25" s="13">
        <v>10970.39</v>
      </c>
      <c r="L25" s="31">
        <v>0.11657913486005084</v>
      </c>
      <c r="M25" s="15"/>
      <c r="N25" s="13">
        <v>10749.7</v>
      </c>
      <c r="O25" s="30">
        <v>-0.020116878251365603</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861.44</v>
      </c>
      <c r="C28" s="24">
        <v>0.04224943135072361</v>
      </c>
      <c r="D28" s="6"/>
      <c r="E28" s="10">
        <v>891.39</v>
      </c>
      <c r="F28" s="24">
        <v>0.034767366270430825</v>
      </c>
      <c r="G28" s="6"/>
      <c r="H28" s="10">
        <v>993.6800000000001</v>
      </c>
      <c r="I28" s="24">
        <v>0.11475336272563084</v>
      </c>
      <c r="J28" s="6"/>
      <c r="K28" s="10">
        <v>1156.6100000000001</v>
      </c>
      <c r="L28" s="24">
        <v>0.16396626680621534</v>
      </c>
      <c r="M28" s="6"/>
      <c r="N28" s="10">
        <v>758.4499999999999</v>
      </c>
      <c r="O28" s="24">
        <v>-0.3442474126974522</v>
      </c>
    </row>
    <row r="29" spans="1:15" s="3" customFormat="1" ht="15">
      <c r="A29" s="6" t="s">
        <v>3</v>
      </c>
      <c r="B29" s="10">
        <v>3785.59</v>
      </c>
      <c r="C29" s="24">
        <v>0.2417470314242604</v>
      </c>
      <c r="D29" s="6"/>
      <c r="E29" s="10">
        <v>3412.59</v>
      </c>
      <c r="F29" s="24">
        <v>-0.09853153669573303</v>
      </c>
      <c r="G29" s="6"/>
      <c r="H29" s="10">
        <v>3157.0299999999997</v>
      </c>
      <c r="I29" s="24">
        <v>-0.07488740223701071</v>
      </c>
      <c r="J29" s="6"/>
      <c r="K29" s="10">
        <v>4052.21</v>
      </c>
      <c r="L29" s="24">
        <v>0.28355131246773085</v>
      </c>
      <c r="M29" s="6"/>
      <c r="N29" s="10">
        <v>3391.0200000000004</v>
      </c>
      <c r="O29" s="24">
        <v>-0.16316775290520472</v>
      </c>
    </row>
    <row r="30" spans="1:15" s="3" customFormat="1" ht="15">
      <c r="A30" s="6" t="s">
        <v>4</v>
      </c>
      <c r="B30" s="10">
        <v>4096.88</v>
      </c>
      <c r="C30" s="24">
        <v>0.10704943902808098</v>
      </c>
      <c r="D30" s="6"/>
      <c r="E30" s="10">
        <v>4612.42</v>
      </c>
      <c r="F30" s="24">
        <v>0.12583722247173457</v>
      </c>
      <c r="G30" s="6"/>
      <c r="H30" s="10">
        <v>4969.95</v>
      </c>
      <c r="I30" s="24">
        <v>0.07751462355986656</v>
      </c>
      <c r="J30" s="6"/>
      <c r="K30" s="10">
        <v>4604.1900000000005</v>
      </c>
      <c r="L30" s="24">
        <v>-0.07359430175353864</v>
      </c>
      <c r="M30" s="6"/>
      <c r="N30" s="10">
        <v>5006.37</v>
      </c>
      <c r="O30" s="24">
        <v>0.0873508695340547</v>
      </c>
    </row>
    <row r="31" spans="1:15" s="3" customFormat="1" ht="15">
      <c r="A31" s="6" t="s">
        <v>5</v>
      </c>
      <c r="B31" s="10">
        <v>3106.52</v>
      </c>
      <c r="C31" s="24">
        <v>-0.02121706691536479</v>
      </c>
      <c r="D31" s="6"/>
      <c r="E31" s="10">
        <v>4160.55</v>
      </c>
      <c r="F31" s="24">
        <v>0.3392960611874381</v>
      </c>
      <c r="G31" s="6"/>
      <c r="H31" s="10">
        <v>4407.23</v>
      </c>
      <c r="I31" s="24">
        <v>0.05929023806948586</v>
      </c>
      <c r="J31" s="6"/>
      <c r="K31" s="10">
        <v>4209.94</v>
      </c>
      <c r="L31" s="24">
        <v>-0.04476507919940643</v>
      </c>
      <c r="M31" s="6"/>
      <c r="N31" s="10">
        <v>4272.22</v>
      </c>
      <c r="O31" s="24">
        <v>0.014793560003230607</v>
      </c>
    </row>
    <row r="32" spans="1:15" s="3" customFormat="1" ht="15">
      <c r="A32" s="12" t="s">
        <v>6</v>
      </c>
      <c r="B32" s="13">
        <v>11850.43</v>
      </c>
      <c r="C32" s="31">
        <v>0.10239634594453793</v>
      </c>
      <c r="D32" s="15"/>
      <c r="E32" s="13">
        <v>13076.95</v>
      </c>
      <c r="F32" s="31">
        <v>0.10350004177063621</v>
      </c>
      <c r="G32" s="15"/>
      <c r="H32" s="13">
        <v>13527.89</v>
      </c>
      <c r="I32" s="31">
        <v>0.03448357606322565</v>
      </c>
      <c r="J32" s="15"/>
      <c r="K32" s="13">
        <v>14022.95</v>
      </c>
      <c r="L32" s="31">
        <v>0.036595507503387546</v>
      </c>
      <c r="M32" s="15"/>
      <c r="N32" s="13">
        <v>13428.060000000001</v>
      </c>
      <c r="O32" s="30">
        <v>-0.04242260009484448</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1572.42</v>
      </c>
      <c r="C35" s="24">
        <v>1.073201924978575</v>
      </c>
      <c r="D35" s="6"/>
      <c r="E35" s="10">
        <v>957.3699999999999</v>
      </c>
      <c r="F35" s="24">
        <v>-0.39114867529031694</v>
      </c>
      <c r="G35" s="6"/>
      <c r="H35" s="10">
        <v>1484.47</v>
      </c>
      <c r="I35" s="24">
        <v>0.5505708346825159</v>
      </c>
      <c r="J35" s="6"/>
      <c r="K35" s="10">
        <v>1102.78</v>
      </c>
      <c r="L35" s="24">
        <v>-0.2571220705032773</v>
      </c>
      <c r="M35" s="29"/>
      <c r="N35" s="10">
        <v>1104.72</v>
      </c>
      <c r="O35" s="24">
        <v>0.0017591904096919192</v>
      </c>
    </row>
    <row r="36" spans="1:15" s="25" customFormat="1" ht="15">
      <c r="A36" s="6" t="s">
        <v>3</v>
      </c>
      <c r="B36" s="10">
        <v>3460.84</v>
      </c>
      <c r="C36" s="24">
        <v>0.020589675083013282</v>
      </c>
      <c r="D36" s="6"/>
      <c r="E36" s="10">
        <v>3994.88</v>
      </c>
      <c r="F36" s="24">
        <v>0.15430935842165483</v>
      </c>
      <c r="G36" s="6"/>
      <c r="H36" s="10">
        <v>4748.29</v>
      </c>
      <c r="I36" s="24">
        <v>0.18859390019224603</v>
      </c>
      <c r="J36" s="6"/>
      <c r="K36" s="10">
        <v>4457.15</v>
      </c>
      <c r="L36" s="24">
        <v>-0.06131470487270161</v>
      </c>
      <c r="M36" s="29"/>
      <c r="N36" s="10">
        <v>3140.9500000000003</v>
      </c>
      <c r="O36" s="24">
        <v>-0.2953008088128063</v>
      </c>
    </row>
    <row r="37" spans="1:15" s="25" customFormat="1" ht="15">
      <c r="A37" s="6" t="s">
        <v>4</v>
      </c>
      <c r="B37" s="10">
        <v>4717</v>
      </c>
      <c r="C37" s="24">
        <v>-0.05780036233838088</v>
      </c>
      <c r="D37" s="6"/>
      <c r="E37" s="10">
        <v>5859.01</v>
      </c>
      <c r="F37" s="24">
        <v>0.24210515157939372</v>
      </c>
      <c r="G37" s="6"/>
      <c r="H37" s="10">
        <v>5352.240000000001</v>
      </c>
      <c r="I37" s="24">
        <v>-0.08649413467462924</v>
      </c>
      <c r="J37" s="6"/>
      <c r="K37" s="10">
        <v>6083.58</v>
      </c>
      <c r="L37" s="24">
        <v>0.13664185462535297</v>
      </c>
      <c r="M37" s="29"/>
      <c r="N37" s="10">
        <v>4846.06</v>
      </c>
      <c r="O37" s="24">
        <v>-0.20341969695475354</v>
      </c>
    </row>
    <row r="38" spans="1:15" s="25" customFormat="1" ht="15">
      <c r="A38" s="6" t="s">
        <v>5</v>
      </c>
      <c r="B38" s="10">
        <v>4494.94</v>
      </c>
      <c r="C38" s="24">
        <v>0.05213214675274198</v>
      </c>
      <c r="D38" s="6"/>
      <c r="E38" s="10">
        <v>4720.92</v>
      </c>
      <c r="F38" s="24">
        <v>0.05027430844460671</v>
      </c>
      <c r="G38" s="6"/>
      <c r="H38" s="10">
        <v>5802.04</v>
      </c>
      <c r="I38" s="24">
        <v>0.22900621065385557</v>
      </c>
      <c r="J38" s="6"/>
      <c r="K38" s="10">
        <v>4740.2</v>
      </c>
      <c r="L38" s="24">
        <v>-0.18301149250953117</v>
      </c>
      <c r="M38" s="29"/>
      <c r="N38" s="10">
        <v>5017.18</v>
      </c>
      <c r="O38" s="24">
        <v>0.05843213366524629</v>
      </c>
    </row>
    <row r="39" spans="1:15" s="25" customFormat="1" ht="15">
      <c r="A39" s="12" t="s">
        <v>6</v>
      </c>
      <c r="B39" s="13">
        <v>14245.2</v>
      </c>
      <c r="C39" s="28">
        <v>0.06085316866323202</v>
      </c>
      <c r="D39" s="15"/>
      <c r="E39" s="13">
        <v>15532.18</v>
      </c>
      <c r="F39" s="28">
        <v>0.0903448179035745</v>
      </c>
      <c r="G39" s="15"/>
      <c r="H39" s="13">
        <v>17387.04</v>
      </c>
      <c r="I39" s="28">
        <v>0.11942045482346976</v>
      </c>
      <c r="J39" s="15"/>
      <c r="K39" s="13">
        <v>16383.71</v>
      </c>
      <c r="L39" s="28">
        <v>-0.05770562441910766</v>
      </c>
      <c r="M39" s="15"/>
      <c r="N39" s="13">
        <v>14108.91</v>
      </c>
      <c r="O39" s="33">
        <v>-0.13884523102520732</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f>'[1]Sheet1'!$H$82</f>
        <v>1740.64</v>
      </c>
      <c r="C42" s="24">
        <f>IF(AND(B42=0),"(+0%)",(B42-N35)/N35)</f>
        <v>0.5756390759649505</v>
      </c>
      <c r="D42" s="6"/>
      <c r="E42" s="10">
        <f>'[1]Sheet1'!$N$82</f>
        <v>1944.8400000000001</v>
      </c>
      <c r="F42" s="24">
        <f>IF(AND(E42=0),"(+0%)",(E42-B42)/B42)</f>
        <v>0.11731317216655944</v>
      </c>
      <c r="G42" s="6"/>
      <c r="H42" s="34">
        <f>'[2]Sheet1'!$B$76</f>
        <v>2164.6800000000003</v>
      </c>
      <c r="I42" s="35">
        <f>IF(AND(H42=0),"(+0%)",(H42-E42)/E42)</f>
        <v>0.11303757635589566</v>
      </c>
      <c r="J42" s="29"/>
      <c r="K42" s="34">
        <f>'[3]Sheet1'!$H$76</f>
        <v>2233.84</v>
      </c>
      <c r="L42" s="35">
        <f>IF(AND(K42=0),"(+0%)",(K42-H42)/H42)</f>
        <v>0.03194929504591896</v>
      </c>
      <c r="M42" s="29"/>
      <c r="N42" s="34">
        <f>'[3]Sheet1'!$N$76</f>
        <v>1952.1399999999999</v>
      </c>
      <c r="O42" s="24">
        <f>IF(AND(N42=0),"(+0%)",(N42-K42)/K42)</f>
        <v>-0.12610571929950232</v>
      </c>
    </row>
    <row r="43" spans="1:15" s="3" customFormat="1" ht="15">
      <c r="A43" s="6" t="s">
        <v>3</v>
      </c>
      <c r="B43" s="10">
        <f>'[1]Sheet1'!$I$82</f>
        <v>4013.12</v>
      </c>
      <c r="C43" s="24">
        <f>IF(AND(B43=0),"(+0%)",(B43-N36)/N36)</f>
        <v>0.27767713589837456</v>
      </c>
      <c r="D43" s="6"/>
      <c r="E43" s="10">
        <f>'[1]Sheet1'!$O$82</f>
        <v>3757.36</v>
      </c>
      <c r="F43" s="24">
        <f>IF(AND(E43=0),"(+0%)",(E43-B43)/B43)</f>
        <v>-0.0637309624431863</v>
      </c>
      <c r="G43" s="6"/>
      <c r="H43" s="34">
        <f>'[2]Sheet1'!$C$76</f>
        <v>5329.26</v>
      </c>
      <c r="I43" s="35">
        <f>IF(AND(H43=0),"(+0%)",(H43-E43)/E43)</f>
        <v>0.4183522473225882</v>
      </c>
      <c r="J43" s="29"/>
      <c r="K43" s="34">
        <f>'[3]Sheet1'!$I$76</f>
        <v>5307.6900000000005</v>
      </c>
      <c r="L43" s="35">
        <f>IF(AND(K43=0),"(+0%)",(K43-H43)/H43)</f>
        <v>-0.004047466252350178</v>
      </c>
      <c r="M43" s="29"/>
      <c r="N43" s="34">
        <f>'[3]Sheet1'!$O$76</f>
        <v>6027.61</v>
      </c>
      <c r="O43" s="24">
        <f>IF(AND(N43=0),"(+0%)",(N43-K43)/K43)</f>
        <v>0.13563716042195365</v>
      </c>
    </row>
    <row r="44" spans="1:15" s="3" customFormat="1" ht="15">
      <c r="A44" s="6" t="s">
        <v>4</v>
      </c>
      <c r="B44" s="10">
        <f>'[1]Sheet1'!$J$82</f>
        <v>5239.87</v>
      </c>
      <c r="C44" s="24">
        <f>IF(AND(B44=0),"(+0%)",(B44-N37)/N37)</f>
        <v>0.08126395463531187</v>
      </c>
      <c r="D44" s="6"/>
      <c r="E44" s="10">
        <f>'[1]Sheet1'!$P$82</f>
        <v>6346.11</v>
      </c>
      <c r="F44" s="24">
        <f>IF(AND(E44=0),"(+0%)",(E44-B44)/B44)</f>
        <v>0.21111974152030485</v>
      </c>
      <c r="G44" s="6"/>
      <c r="H44" s="34">
        <f>'[2]Sheet1'!$D$76</f>
        <v>7313.04</v>
      </c>
      <c r="I44" s="35">
        <f>IF(AND(H44=0),"(+0%)",(H44-E44)/E44)</f>
        <v>0.15236577998175266</v>
      </c>
      <c r="J44" s="29"/>
      <c r="K44" s="34">
        <f>'[3]Sheet1'!$J$76</f>
        <v>7044.47</v>
      </c>
      <c r="L44" s="35">
        <f>IF(AND(K44=0),"(+0%)",(K44-H44)/H44)</f>
        <v>-0.036724809381597764</v>
      </c>
      <c r="M44" s="29"/>
      <c r="N44" s="34">
        <f>'[3]Sheet1'!$P$76</f>
        <v>8249.57</v>
      </c>
      <c r="O44" s="24">
        <f>IF(AND(N44=0),"(+0%)",(N44-K44)/K44)</f>
        <v>0.17107035731573836</v>
      </c>
    </row>
    <row r="45" spans="1:15" s="3" customFormat="1" ht="15">
      <c r="A45" s="6" t="s">
        <v>5</v>
      </c>
      <c r="B45" s="10">
        <f>'[1]Sheet1'!$K$82</f>
        <v>4262.55</v>
      </c>
      <c r="C45" s="24">
        <f>IF(AND(B45=0),"(+0%)",(B45-N38)/N38)</f>
        <v>-0.15040919400938377</v>
      </c>
      <c r="D45" s="6"/>
      <c r="E45" s="10">
        <f>'[1]Sheet1'!$Q$82</f>
        <v>4502</v>
      </c>
      <c r="F45" s="24">
        <f>IF(AND(E45=0),"(+0%)",(E45-B45)/B45)</f>
        <v>0.05617529413144709</v>
      </c>
      <c r="G45" s="6"/>
      <c r="H45" s="34">
        <f>'[2]Sheet1'!$E$76</f>
        <v>5481.88</v>
      </c>
      <c r="I45" s="35">
        <f>IF(AND(H45=0),"(+0%)",(H45-E45)/E45)</f>
        <v>0.21765437583296315</v>
      </c>
      <c r="J45" s="29"/>
      <c r="K45" s="34">
        <f>'[3]Sheet1'!$K$76</f>
        <v>5632.6900000000005</v>
      </c>
      <c r="L45" s="35">
        <f>IF(AND(K45=0),"(+0%)",(K45-H45)/H45)</f>
        <v>0.027510635037614906</v>
      </c>
      <c r="M45" s="29"/>
      <c r="N45" s="34">
        <f>'[3]Sheet1'!$Q$76</f>
        <v>5949.2</v>
      </c>
      <c r="O45" s="24">
        <f>IF(AND(N45=0),"(+0%)",(N45-K45)/K45)</f>
        <v>0.05619162425057997</v>
      </c>
    </row>
    <row r="46" spans="1:15" s="3" customFormat="1" ht="15">
      <c r="A46" s="12" t="s">
        <v>6</v>
      </c>
      <c r="B46" s="13">
        <f>SUM(B42:B45)</f>
        <v>15256.18</v>
      </c>
      <c r="C46" s="31">
        <f>IF((B46=0),"(+0%)",IF((B43=0),((B42-N35)/N35),IF((B44=0),((B42+B43)-(N35+N36))/(N35+N36),IF((B45=0),((B42+B43+B44)-(N35+N36+N37))/(N35+N36+N37),(B46-N39)/N39))))</f>
        <v>0.08131528232868453</v>
      </c>
      <c r="D46" s="15"/>
      <c r="E46" s="13">
        <f>SUM(E42:E45)</f>
        <v>16550.31</v>
      </c>
      <c r="F46" s="31">
        <f>IF((E46=0),"(+0%)",IF((E43=0),((E42-B42)/B42),IF((E44=0),((E42+E43)-(B42+B43))/(B42+B43),IF((E45=0),((E42+E43+E44)-(B42+B43+B44))/(B42+B43+B44),(E46-B46)/B46))))</f>
        <v>0.0848266079713271</v>
      </c>
      <c r="G46" s="15"/>
      <c r="H46" s="13">
        <f>SUM(H42:H45)</f>
        <v>20288.86</v>
      </c>
      <c r="I46" s="31">
        <f>IF((H46=0),"(+0%)",IF((H43=0),((H42-E42)/E42),IF((H44=0),((H42+H43)-(E42+E43))/(E42+E43),IF((H45=0),((H42+H43+H44)-(E42+E43+E44))/(E42+E43+E44),(H46-E46)/E46))))</f>
        <v>0.22589002864598903</v>
      </c>
      <c r="J46" s="15"/>
      <c r="K46" s="13">
        <f>SUM(K42:K45)</f>
        <v>20218.690000000002</v>
      </c>
      <c r="L46" s="31">
        <f>IF((K46=0),"(+0%)",IF((K43=0),((K42-H42)/H42),IF((K44=0),((K42+K43)-(H42+H43))/(H42+H43),IF((K45=0),((K42+K43+K44)-(H42+H43+H44))/(H42+H43+H44),(K46-H46)/H46))))</f>
        <v>-0.0034585481885132164</v>
      </c>
      <c r="M46" s="15"/>
      <c r="N46" s="13">
        <f>SUM(N42:N45)</f>
        <v>22178.52</v>
      </c>
      <c r="O46" s="30">
        <f>IF((N46=0),"(+0%)",IF((N43=0),((N42-K42)/K42),IF((N44=0),((N42+N43)-(K42+K43))/(K42+K43),IF((N45=0),((N42+N43+N44)-(K42+K43+K44))/(K42+K43+K44),(N46-K46)/K46))))</f>
        <v>0.09693160140444301</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7">
        <v>2020</v>
      </c>
      <c r="L48" s="37"/>
      <c r="M48" s="37"/>
      <c r="N48" s="8">
        <v>2021</v>
      </c>
      <c r="O48" s="8"/>
    </row>
    <row r="49" spans="1:15" s="25" customFormat="1" ht="15">
      <c r="A49" s="6" t="s">
        <v>2</v>
      </c>
      <c r="B49" s="39">
        <v>2317.64</v>
      </c>
      <c r="C49" s="40">
        <v>0.18723042404745563</v>
      </c>
      <c r="D49" s="41"/>
      <c r="E49" s="39">
        <v>2041.04</v>
      </c>
      <c r="F49" s="40">
        <v>-0.11934554115393242</v>
      </c>
      <c r="G49" s="41"/>
      <c r="H49" s="39">
        <v>2384.21</v>
      </c>
      <c r="I49" s="40">
        <v>0.16813487241798303</v>
      </c>
      <c r="J49" s="41"/>
      <c r="K49" s="39">
        <f>'[4]Sheet1'!$B$76</f>
        <v>3665.82</v>
      </c>
      <c r="L49" s="42">
        <f>IF(AND(K49=0),"(+0%)",(K49-H49)/H49)</f>
        <v>0.5375407367639596</v>
      </c>
      <c r="M49" s="43"/>
      <c r="N49" s="39">
        <f>'[4]Sheet1'!$H$76</f>
        <v>4086.97</v>
      </c>
      <c r="O49" s="40">
        <f>IF(AND(N49=0),"(+0%)",(N49-K49)/K49)</f>
        <v>0.11488561904294253</v>
      </c>
    </row>
    <row r="50" spans="1:15" s="25" customFormat="1" ht="15">
      <c r="A50" s="6" t="s">
        <v>3</v>
      </c>
      <c r="B50" s="39">
        <v>5556.12</v>
      </c>
      <c r="C50" s="40">
        <v>-0.07822171640169152</v>
      </c>
      <c r="D50" s="41"/>
      <c r="E50" s="39">
        <v>5102.76</v>
      </c>
      <c r="F50" s="40">
        <v>-0.08159650979460481</v>
      </c>
      <c r="G50" s="41"/>
      <c r="H50" s="39">
        <v>5668.06</v>
      </c>
      <c r="I50" s="40">
        <v>0.11078318400238306</v>
      </c>
      <c r="J50" s="41"/>
      <c r="K50" s="39">
        <f>'[4]Sheet1'!$C$76</f>
        <v>4432.99</v>
      </c>
      <c r="L50" s="42">
        <f>IF(AND(K50=0),"(+0%)",(K50-H50)/H50)</f>
        <v>-0.21789995165894513</v>
      </c>
      <c r="M50" s="43"/>
      <c r="N50" s="39">
        <f>'[4]Sheet1'!$I$76</f>
        <v>7851.9</v>
      </c>
      <c r="O50" s="40">
        <f>IF(AND(N50=0),"(+0%)",(N50-K50)/K50)</f>
        <v>0.7712424345644813</v>
      </c>
    </row>
    <row r="51" spans="1:15" s="25" customFormat="1" ht="15">
      <c r="A51" s="6" t="s">
        <v>4</v>
      </c>
      <c r="B51" s="39">
        <v>6468.14</v>
      </c>
      <c r="C51" s="40">
        <v>-0.21594216425825824</v>
      </c>
      <c r="D51" s="41"/>
      <c r="E51" s="39">
        <v>5512.94</v>
      </c>
      <c r="F51" s="40">
        <v>-0.14767769405114928</v>
      </c>
      <c r="G51" s="41"/>
      <c r="H51" s="39">
        <v>5612.650000000001</v>
      </c>
      <c r="I51" s="40">
        <v>0.01808653821735788</v>
      </c>
      <c r="J51" s="41"/>
      <c r="K51" s="39">
        <f>'[4]Sheet1'!$D$76</f>
        <v>7102.86</v>
      </c>
      <c r="L51" s="42">
        <f>IF(AND(K51=0),"(+0%)",(K51-H51)/H51)</f>
        <v>0.2655091623386456</v>
      </c>
      <c r="M51" s="43"/>
      <c r="N51" s="39">
        <f>'[4]Sheet1'!$J$76</f>
        <v>7731.969999999999</v>
      </c>
      <c r="O51" s="40">
        <f>IF(AND(N51=0),"(+0%)",(N51-K51)/K51)</f>
        <v>0.08857136421103608</v>
      </c>
    </row>
    <row r="52" spans="1:15" s="25" customFormat="1" ht="15">
      <c r="A52" s="6" t="s">
        <v>5</v>
      </c>
      <c r="B52" s="39">
        <v>6626.32</v>
      </c>
      <c r="C52" s="40">
        <v>0.11381698379614064</v>
      </c>
      <c r="D52" s="41"/>
      <c r="E52" s="39">
        <v>7421.63</v>
      </c>
      <c r="F52" s="40">
        <v>0.12002287846044267</v>
      </c>
      <c r="G52" s="41"/>
      <c r="H52" s="39">
        <v>6907.33</v>
      </c>
      <c r="I52" s="40">
        <v>-0.06929744543988317</v>
      </c>
      <c r="J52" s="41"/>
      <c r="K52" s="39">
        <f>'[4]Sheet1'!$E$76</f>
        <v>7529.62</v>
      </c>
      <c r="L52" s="42">
        <f>IF(AND(K52=0),"(+0%)",(K52-H52)/H52)</f>
        <v>0.09009125088854883</v>
      </c>
      <c r="M52" s="43"/>
      <c r="N52" s="39">
        <f>'[4]Sheet1'!$K$76</f>
        <v>9128.91</v>
      </c>
      <c r="O52" s="40">
        <f>IF(AND(N52=0),"(+0%)",(N52-K52)/K52)</f>
        <v>0.2123998289422308</v>
      </c>
    </row>
    <row r="53" spans="1:15" s="25" customFormat="1" ht="15">
      <c r="A53" s="38" t="s">
        <v>6</v>
      </c>
      <c r="B53" s="44">
        <v>20968.22</v>
      </c>
      <c r="C53" s="45">
        <v>-0.054570818972591466</v>
      </c>
      <c r="D53" s="46"/>
      <c r="E53" s="44">
        <v>20078.37</v>
      </c>
      <c r="F53" s="45">
        <v>-0.042438032412861086</v>
      </c>
      <c r="G53" s="46"/>
      <c r="H53" s="44">
        <v>20572.25</v>
      </c>
      <c r="I53" s="45">
        <v>0.024597614248567042</v>
      </c>
      <c r="J53" s="46"/>
      <c r="K53" s="47">
        <f>SUM(K49:K52)</f>
        <v>22731.289999999997</v>
      </c>
      <c r="L53" s="48">
        <f>IF((K53=0),"(+0%)",IF((K50=0),((K49-H49)/H49),IF((K51=0),((K49+K50)-(H49+H50))/(H49+H50),IF((K52=0),((K49+K50+K51)-(H49+H50+H51))/(H49+H50+H51),(K53-H53)/H53))))</f>
        <v>0.10494914265576187</v>
      </c>
      <c r="M53" s="49"/>
      <c r="N53" s="44">
        <f>SUM(N49:N52)</f>
        <v>28799.749999999996</v>
      </c>
      <c r="O53" s="50">
        <f>IF((N53=0),"(+0%)",IF((N50=0),((N49-K49)/K49),IF((N51=0),((N49+N50)-(K49+K50))/(K49+K50),IF((N52=0),((N49+N50+N51)-(K49+K50+K51))/(K49+K50+K51),(N53-K53)/K53))))</f>
        <v>0.2669650512575397</v>
      </c>
    </row>
    <row r="54" spans="1:15" s="25" customFormat="1" ht="15">
      <c r="A54" s="6"/>
      <c r="B54" s="41"/>
      <c r="C54" s="41"/>
      <c r="D54" s="41"/>
      <c r="E54" s="41"/>
      <c r="F54" s="41"/>
      <c r="G54" s="41"/>
      <c r="H54" s="41"/>
      <c r="I54" s="41"/>
      <c r="J54" s="41"/>
      <c r="K54" s="43"/>
      <c r="L54" s="43"/>
      <c r="M54" s="43"/>
      <c r="N54" s="41"/>
      <c r="O54" s="41"/>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39">
        <f>'[4]Sheet1'!$N$76</f>
        <v>3505.5</v>
      </c>
      <c r="C56" s="40">
        <f>IF(AND(B56=0),"(+0%)",(B56-N49)/N49)</f>
        <v>-0.14227410526624854</v>
      </c>
      <c r="D56" s="41"/>
      <c r="E56" s="39">
        <f>'[5]Sheet1'!$B$78</f>
        <v>1719.9</v>
      </c>
      <c r="F56" s="40">
        <f>IF(AND(E56=0),"(+0%)",(E56-B56)/B56)</f>
        <v>-0.5093709884467266</v>
      </c>
      <c r="G56" s="41"/>
      <c r="H56" s="39">
        <f>'[5]Sheet1'!$H$78</f>
        <v>0</v>
      </c>
      <c r="I56" s="40" t="str">
        <f>IF(AND(H56=0),"(+0%)",(H56-E56)/E56)</f>
        <v>(+0%)</v>
      </c>
      <c r="J56" s="41"/>
      <c r="K56" s="39">
        <f>'[5]Sheet1'!$N$78</f>
        <v>0</v>
      </c>
      <c r="L56" s="42" t="str">
        <f>IF(AND(K56=0),"(+0%)",(K56-H56)/H56)</f>
        <v>(+0%)</v>
      </c>
      <c r="M56" s="43"/>
      <c r="N56" s="39">
        <v>0</v>
      </c>
      <c r="O56" s="40" t="str">
        <f>IF(AND(N56=0),"(+0%)",(N56-K56)/K56)</f>
        <v>(+0%)</v>
      </c>
    </row>
    <row r="57" spans="1:15" s="25" customFormat="1" ht="15">
      <c r="A57" s="6" t="s">
        <v>3</v>
      </c>
      <c r="B57" s="39">
        <f>'[4]Sheet1'!$O$76</f>
        <v>6099.23</v>
      </c>
      <c r="C57" s="40">
        <f>IF(AND(B57=0),"(+0%)",(B57-N50)/N50)</f>
        <v>-0.2232160368827927</v>
      </c>
      <c r="D57" s="41"/>
      <c r="E57" s="39">
        <f>'[5]Sheet1'!$C$78</f>
        <v>4222.3</v>
      </c>
      <c r="F57" s="40">
        <f>IF(AND(E57=0),"(+0%)",(E57-B57)/B57)</f>
        <v>-0.30773228751826043</v>
      </c>
      <c r="G57" s="41"/>
      <c r="H57" s="39">
        <f>'[5]Sheet1'!$I$78</f>
        <v>0</v>
      </c>
      <c r="I57" s="40" t="str">
        <f>IF(AND(H57=0),"(+0%)",(H57-E57)/E57)</f>
        <v>(+0%)</v>
      </c>
      <c r="J57" s="41"/>
      <c r="K57" s="39">
        <f>'[5]Sheet1'!$O$78</f>
        <v>0</v>
      </c>
      <c r="L57" s="42" t="str">
        <f>IF(AND(K57=0),"(+0%)",(K57-H57)/H57)</f>
        <v>(+0%)</v>
      </c>
      <c r="M57" s="43"/>
      <c r="N57" s="39">
        <v>0</v>
      </c>
      <c r="O57" s="40" t="str">
        <f>IF(AND(N57=0),"(+0%)",(N57-K57)/K57)</f>
        <v>(+0%)</v>
      </c>
    </row>
    <row r="58" spans="1:15" ht="15">
      <c r="A58" s="6" t="s">
        <v>4</v>
      </c>
      <c r="B58" s="39">
        <f>'[4]Sheet1'!$P$76</f>
        <v>4608</v>
      </c>
      <c r="C58" s="40">
        <f>IF(AND(B58=0),"(+0%)",(B58-N51)/N51)</f>
        <v>-0.40403286613890116</v>
      </c>
      <c r="D58" s="41"/>
      <c r="E58" s="39">
        <f>'[5]Sheet1'!$D$78</f>
        <v>5302.99</v>
      </c>
      <c r="F58" s="40">
        <f>IF(AND(E58=0),"(+0%)",(E58-B58)/B58)</f>
        <v>0.15082248263888884</v>
      </c>
      <c r="G58" s="41"/>
      <c r="H58" s="39">
        <f>'[5]Sheet1'!$J$78</f>
        <v>0</v>
      </c>
      <c r="I58" s="40" t="str">
        <f>IF(AND(H58=0),"(+0%)",(H58-E58)/E58)</f>
        <v>(+0%)</v>
      </c>
      <c r="J58" s="41"/>
      <c r="K58" s="39">
        <f>'[5]Sheet1'!$P$78</f>
        <v>0</v>
      </c>
      <c r="L58" s="42" t="str">
        <f>IF(AND(K58=0),"(+0%)",(K58-H58)/H58)</f>
        <v>(+0%)</v>
      </c>
      <c r="M58" s="43"/>
      <c r="N58" s="39">
        <v>0</v>
      </c>
      <c r="O58" s="40" t="str">
        <f>IF(AND(N58=0),"(+0%)",(N58-K58)/K58)</f>
        <v>(+0%)</v>
      </c>
    </row>
    <row r="59" spans="1:15" ht="15">
      <c r="A59" s="6" t="s">
        <v>5</v>
      </c>
      <c r="B59" s="39">
        <f>'[4]Sheet1'!$Q$76</f>
        <v>4910.719999999999</v>
      </c>
      <c r="C59" s="40">
        <f>IF(AND(B59=0),"(+0%)",(B59-N52)/N52)</f>
        <v>-0.4620694036856537</v>
      </c>
      <c r="D59" s="41"/>
      <c r="E59" s="39">
        <f>'[5]Sheet1'!$E$78</f>
        <v>4633.41</v>
      </c>
      <c r="F59" s="40">
        <f>IF(AND(E59=0),"(+0%)",(E59-B59)/B59)</f>
        <v>-0.056470334289065456</v>
      </c>
      <c r="G59" s="41"/>
      <c r="H59" s="39">
        <f>'[5]Sheet1'!$K$78</f>
        <v>0</v>
      </c>
      <c r="I59" s="40" t="str">
        <f>IF(AND(H59=0),"(+0%)",(H59-E59)/E59)</f>
        <v>(+0%)</v>
      </c>
      <c r="J59" s="41"/>
      <c r="K59" s="39">
        <f>'[5]Sheet1'!$Q$78</f>
        <v>0</v>
      </c>
      <c r="L59" s="42" t="str">
        <f>IF(AND(K59=0),"(+0%)",(K59-H59)/H59)</f>
        <v>(+0%)</v>
      </c>
      <c r="M59" s="43"/>
      <c r="N59" s="39">
        <v>0</v>
      </c>
      <c r="O59" s="40" t="str">
        <f>IF(AND(N59=0),"(+0%)",(N59-K59)/K59)</f>
        <v>(+0%)</v>
      </c>
    </row>
    <row r="60" spans="1:15" ht="15">
      <c r="A60" s="38" t="s">
        <v>6</v>
      </c>
      <c r="B60" s="44">
        <f>SUM(B56:B59)</f>
        <v>19123.449999999997</v>
      </c>
      <c r="C60" s="45">
        <f>IF((B60=0),"(+0%)",IF((B57=0),((B56-N49)/N49),IF((B58=0),((B56+B57)-(N49+N50))/(N49+N50),IF((B59=0),((B56+B57+B58)-(N49+N50+N51))/(N49+N50+N51),(B60-N53)/N53))))</f>
        <v>-0.33598555543016867</v>
      </c>
      <c r="D60" s="46"/>
      <c r="E60" s="44">
        <f>SUM(E56:E59)</f>
        <v>15878.6</v>
      </c>
      <c r="F60" s="45">
        <f>IF((E60=0),"(+0%)",IF((E57=0),((E56-B56)/B56),IF((E58=0),((E56+E57)-(B56+B57))/(B56+B57),IF((E59=0),((E56+E57+E58)-(B56+B57+B58))/(B56+B57+B58),(E60-B60)/B60))))</f>
        <v>-0.16967911124823173</v>
      </c>
      <c r="G60" s="46"/>
      <c r="H60" s="44">
        <f>SUM(H56:H59)</f>
        <v>0</v>
      </c>
      <c r="I60" s="45" t="str">
        <f>IF((H60=0),"(+0%)",IF((H57=0),((H56-E56)/E56),IF((H58=0),((H56+H57)-(E56+E57))/(E56+E57),IF((H59=0),((H56+H57+H58)-(E56+E57+E58))/(E56+E57+E58),(H60-E60)/E60))))</f>
        <v>(+0%)</v>
      </c>
      <c r="J60" s="46"/>
      <c r="K60" s="47">
        <f>SUM(K56:K59)</f>
        <v>0</v>
      </c>
      <c r="L60" s="48" t="str">
        <f>IF((K60=0),"(+0%)",IF((K57=0),((K56-H56)/H56),IF((K58=0),((K56+K57)-(H56+H57))/(H56+H57),IF((K59=0),((K56+K57+K58)-(H56+H57+H58))/(H56+H57+H58),(K60-H60)/H60))))</f>
        <v>(+0%)</v>
      </c>
      <c r="M60" s="49"/>
      <c r="N60" s="44">
        <f>SUM(N56:N59)</f>
        <v>0</v>
      </c>
      <c r="O60" s="5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5">
      <selection activeCell="E56" sqref="E56"/>
    </sheetView>
  </sheetViews>
  <sheetFormatPr defaultColWidth="9.140625" defaultRowHeight="12.75"/>
  <cols>
    <col min="1" max="1" width="13.140625" style="6" customWidth="1"/>
    <col min="2" max="2" width="10.57421875" style="6" customWidth="1"/>
    <col min="3" max="3" width="8.8515625" style="6"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0.57421875" style="6" customWidth="1"/>
    <col min="15" max="15" width="10.28125" style="6" customWidth="1"/>
    <col min="16" max="16384" width="9.140625" style="29" customWidth="1"/>
  </cols>
  <sheetData>
    <row r="1" spans="1:15" s="32" customFormat="1" ht="18">
      <c r="A1" s="1" t="s">
        <v>8</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13</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3646</v>
      </c>
      <c r="F7" s="11"/>
      <c r="G7" s="6"/>
      <c r="H7" s="10">
        <v>3425</v>
      </c>
      <c r="I7" s="11">
        <v>-0.06061437191442677</v>
      </c>
      <c r="J7" s="6"/>
      <c r="K7" s="10">
        <v>3797</v>
      </c>
      <c r="L7" s="11">
        <v>0.10861313868613139</v>
      </c>
      <c r="M7" s="6"/>
      <c r="N7" s="10">
        <v>4012</v>
      </c>
      <c r="O7" s="11">
        <v>0.05662365025019753</v>
      </c>
    </row>
    <row r="8" spans="1:15" s="3" customFormat="1" ht="15">
      <c r="A8" s="6" t="s">
        <v>3</v>
      </c>
      <c r="B8" s="10"/>
      <c r="C8" s="11"/>
      <c r="D8" s="6"/>
      <c r="E8" s="10">
        <v>5807</v>
      </c>
      <c r="F8" s="11"/>
      <c r="G8" s="6"/>
      <c r="H8" s="10">
        <v>6709</v>
      </c>
      <c r="I8" s="11">
        <v>0.1553297744101946</v>
      </c>
      <c r="J8" s="6"/>
      <c r="K8" s="10">
        <v>7855</v>
      </c>
      <c r="L8" s="11">
        <v>0.1708153227008496</v>
      </c>
      <c r="M8" s="6"/>
      <c r="N8" s="10">
        <v>8808</v>
      </c>
      <c r="O8" s="11">
        <v>0.12132399745385106</v>
      </c>
    </row>
    <row r="9" spans="1:15" s="3" customFormat="1" ht="15">
      <c r="A9" s="6" t="s">
        <v>4</v>
      </c>
      <c r="B9" s="10">
        <v>7887</v>
      </c>
      <c r="C9" s="11"/>
      <c r="D9" s="6"/>
      <c r="E9" s="10">
        <v>8045</v>
      </c>
      <c r="F9" s="11">
        <v>0.0200329656396602</v>
      </c>
      <c r="G9" s="6"/>
      <c r="H9" s="10">
        <v>9846.99</v>
      </c>
      <c r="I9" s="11">
        <v>0.223988812927284</v>
      </c>
      <c r="J9" s="6"/>
      <c r="K9" s="10">
        <v>10290</v>
      </c>
      <c r="L9" s="11">
        <v>0.04498938254227944</v>
      </c>
      <c r="M9" s="6"/>
      <c r="N9" s="10">
        <v>12654</v>
      </c>
      <c r="O9" s="11">
        <v>0.22973760932944606</v>
      </c>
    </row>
    <row r="10" spans="1:15" s="3" customFormat="1" ht="15">
      <c r="A10" s="6" t="s">
        <v>5</v>
      </c>
      <c r="B10" s="10">
        <v>5901</v>
      </c>
      <c r="C10" s="11"/>
      <c r="D10" s="6"/>
      <c r="E10" s="10">
        <v>6088</v>
      </c>
      <c r="F10" s="11">
        <v>0.03168954414506016</v>
      </c>
      <c r="G10" s="6"/>
      <c r="H10" s="10">
        <v>6353</v>
      </c>
      <c r="I10" s="11">
        <v>0.04352825229960578</v>
      </c>
      <c r="J10" s="6"/>
      <c r="K10" s="10">
        <v>6585</v>
      </c>
      <c r="L10" s="11">
        <v>0.036518180387218636</v>
      </c>
      <c r="M10" s="6"/>
      <c r="N10" s="10">
        <v>8549</v>
      </c>
      <c r="O10" s="11">
        <v>0.2982536066818527</v>
      </c>
    </row>
    <row r="11" spans="1:15" s="3" customFormat="1" ht="15">
      <c r="A11" s="12" t="s">
        <v>6</v>
      </c>
      <c r="B11" s="13">
        <v>13788</v>
      </c>
      <c r="C11" s="14"/>
      <c r="D11" s="15"/>
      <c r="E11" s="13">
        <v>23586</v>
      </c>
      <c r="F11" s="14">
        <v>0.02502175805047868</v>
      </c>
      <c r="G11" s="15"/>
      <c r="H11" s="13">
        <v>26333.989999999998</v>
      </c>
      <c r="I11" s="16">
        <v>0.11650936996523353</v>
      </c>
      <c r="J11" s="17"/>
      <c r="K11" s="18">
        <v>28527</v>
      </c>
      <c r="L11" s="16">
        <v>0.08327678411057353</v>
      </c>
      <c r="M11" s="17"/>
      <c r="N11" s="18">
        <v>34023</v>
      </c>
      <c r="O11" s="19">
        <v>0.1926595856556946</v>
      </c>
    </row>
    <row r="12" spans="1:15" s="3" customFormat="1" ht="17.25" customHeight="1">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4292</v>
      </c>
      <c r="C14" s="11">
        <v>0.06979062811565304</v>
      </c>
      <c r="D14" s="6"/>
      <c r="E14" s="10">
        <v>4052.94</v>
      </c>
      <c r="F14" s="11">
        <v>-0.055698974836905855</v>
      </c>
      <c r="G14" s="6"/>
      <c r="H14" s="10">
        <v>4070</v>
      </c>
      <c r="I14" s="11">
        <v>0.004209290046238026</v>
      </c>
      <c r="J14" s="23"/>
      <c r="K14" s="10">
        <v>3741</v>
      </c>
      <c r="L14" s="11">
        <v>-0.08083538083538083</v>
      </c>
      <c r="M14" s="6"/>
      <c r="N14" s="10">
        <v>3070</v>
      </c>
      <c r="O14" s="24">
        <v>-0.1793638064688586</v>
      </c>
    </row>
    <row r="15" spans="1:15" s="25" customFormat="1" ht="15">
      <c r="A15" s="6" t="s">
        <v>3</v>
      </c>
      <c r="B15" s="10">
        <v>8930</v>
      </c>
      <c r="C15" s="11">
        <v>0.013851044504995459</v>
      </c>
      <c r="D15" s="6"/>
      <c r="E15" s="10">
        <v>6955.47</v>
      </c>
      <c r="F15" s="11">
        <v>-0.22111198208286673</v>
      </c>
      <c r="G15" s="6"/>
      <c r="H15" s="10">
        <v>7495</v>
      </c>
      <c r="I15" s="11">
        <v>0.0775691649881316</v>
      </c>
      <c r="J15" s="23"/>
      <c r="K15" s="10">
        <v>8201</v>
      </c>
      <c r="L15" s="11">
        <v>0.09419613075383589</v>
      </c>
      <c r="M15" s="6"/>
      <c r="N15" s="10">
        <v>7439</v>
      </c>
      <c r="O15" s="24">
        <v>-0.09291549810998659</v>
      </c>
    </row>
    <row r="16" spans="1:15" s="25" customFormat="1" ht="15">
      <c r="A16" s="6" t="s">
        <v>4</v>
      </c>
      <c r="B16" s="10">
        <v>9569</v>
      </c>
      <c r="C16" s="11">
        <v>-0.24379642800695434</v>
      </c>
      <c r="D16" s="6"/>
      <c r="E16" s="10">
        <v>9483.210000000001</v>
      </c>
      <c r="F16" s="11">
        <v>-0.00896540913366068</v>
      </c>
      <c r="G16" s="6"/>
      <c r="H16" s="10">
        <v>9326</v>
      </c>
      <c r="I16" s="11">
        <v>-0.016577719991437596</v>
      </c>
      <c r="J16" s="23"/>
      <c r="K16" s="10">
        <v>9891</v>
      </c>
      <c r="L16" s="11">
        <v>0.06058331546214883</v>
      </c>
      <c r="M16" s="6"/>
      <c r="N16" s="10">
        <v>11795</v>
      </c>
      <c r="O16" s="24">
        <v>0.19249823071479122</v>
      </c>
    </row>
    <row r="17" spans="1:15" s="25" customFormat="1" ht="15">
      <c r="A17" s="6" t="s">
        <v>5</v>
      </c>
      <c r="B17" s="10">
        <v>7157.280000000001</v>
      </c>
      <c r="C17" s="11">
        <v>-0.1627933091589659</v>
      </c>
      <c r="D17" s="6"/>
      <c r="E17" s="10">
        <v>7693</v>
      </c>
      <c r="F17" s="11">
        <v>0.07484966355934088</v>
      </c>
      <c r="G17" s="6"/>
      <c r="H17" s="10">
        <v>8025</v>
      </c>
      <c r="I17" s="11">
        <v>0.04315611594956454</v>
      </c>
      <c r="J17" s="23"/>
      <c r="K17" s="10">
        <v>8412</v>
      </c>
      <c r="L17" s="24">
        <v>0.04822429906542056</v>
      </c>
      <c r="M17" s="6"/>
      <c r="N17" s="10">
        <v>8838.51</v>
      </c>
      <c r="O17" s="24">
        <v>0.0507025677603424</v>
      </c>
    </row>
    <row r="18" spans="1:15" s="25" customFormat="1" ht="15">
      <c r="A18" s="12" t="s">
        <v>6</v>
      </c>
      <c r="B18" s="13">
        <v>29948.28</v>
      </c>
      <c r="C18" s="14">
        <v>-0.11976368926902393</v>
      </c>
      <c r="D18" s="15"/>
      <c r="E18" s="13">
        <v>28184.620000000003</v>
      </c>
      <c r="F18" s="14">
        <v>-0.058890193360019216</v>
      </c>
      <c r="G18" s="15"/>
      <c r="H18" s="13">
        <v>28916</v>
      </c>
      <c r="I18" s="14">
        <v>0.025949613654539152</v>
      </c>
      <c r="J18" s="26"/>
      <c r="K18" s="27">
        <v>30245</v>
      </c>
      <c r="L18" s="28">
        <v>0.04596071379167243</v>
      </c>
      <c r="M18" s="15"/>
      <c r="N18" s="13">
        <v>31142.510000000002</v>
      </c>
      <c r="O18" s="30">
        <v>0.029674656968093967</v>
      </c>
    </row>
    <row r="19" spans="1:15" s="3" customFormat="1" ht="16.5" customHeight="1">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3201.01</v>
      </c>
      <c r="C21" s="24">
        <v>0.04267426710097727</v>
      </c>
      <c r="D21" s="6"/>
      <c r="E21" s="10">
        <v>4548</v>
      </c>
      <c r="F21" s="24">
        <v>0.42080155950778025</v>
      </c>
      <c r="G21" s="6"/>
      <c r="H21" s="10">
        <v>3399</v>
      </c>
      <c r="I21" s="24">
        <v>-0.2526385224274406</v>
      </c>
      <c r="J21" s="6"/>
      <c r="K21" s="10">
        <v>4470</v>
      </c>
      <c r="L21" s="24">
        <v>0.31509267431597526</v>
      </c>
      <c r="M21" s="6"/>
      <c r="N21" s="10">
        <v>4745.44</v>
      </c>
      <c r="O21" s="24">
        <v>0.06161968680089477</v>
      </c>
    </row>
    <row r="22" spans="1:15" s="3" customFormat="1" ht="15">
      <c r="A22" s="6" t="s">
        <v>3</v>
      </c>
      <c r="B22" s="10">
        <v>7993</v>
      </c>
      <c r="C22" s="24">
        <v>0.07447237531926335</v>
      </c>
      <c r="D22" s="6"/>
      <c r="E22" s="10">
        <v>7188</v>
      </c>
      <c r="F22" s="24">
        <v>-0.10071312398348554</v>
      </c>
      <c r="G22" s="6"/>
      <c r="H22" s="10">
        <v>6325</v>
      </c>
      <c r="I22" s="24">
        <v>-0.12006121313299944</v>
      </c>
      <c r="J22" s="6"/>
      <c r="K22" s="10">
        <v>7002</v>
      </c>
      <c r="L22" s="24">
        <v>0.10703557312252965</v>
      </c>
      <c r="M22" s="6"/>
      <c r="N22" s="10">
        <v>6976.65</v>
      </c>
      <c r="O22" s="24">
        <v>-0.003620394173093454</v>
      </c>
    </row>
    <row r="23" spans="1:15" s="3" customFormat="1" ht="15">
      <c r="A23" s="6" t="s">
        <v>4</v>
      </c>
      <c r="B23" s="10">
        <v>11395</v>
      </c>
      <c r="C23" s="24">
        <v>-0.03391267486222976</v>
      </c>
      <c r="D23" s="6"/>
      <c r="E23" s="10">
        <v>9918</v>
      </c>
      <c r="F23" s="24">
        <v>-0.12961825362000878</v>
      </c>
      <c r="G23" s="6"/>
      <c r="H23" s="10">
        <v>9867</v>
      </c>
      <c r="I23" s="24">
        <v>-0.00514216575922565</v>
      </c>
      <c r="J23" s="6"/>
      <c r="K23" s="10">
        <v>11319</v>
      </c>
      <c r="L23" s="24">
        <v>0.14715719063545152</v>
      </c>
      <c r="M23" s="6"/>
      <c r="N23" s="10">
        <v>9320.5</v>
      </c>
      <c r="O23" s="24">
        <v>-0.17656153370439084</v>
      </c>
    </row>
    <row r="24" spans="1:15" s="3" customFormat="1" ht="15">
      <c r="A24" s="6" t="s">
        <v>5</v>
      </c>
      <c r="B24" s="10">
        <v>8669</v>
      </c>
      <c r="C24" s="24">
        <v>-0.01917857195387008</v>
      </c>
      <c r="D24" s="6"/>
      <c r="E24" s="10">
        <v>6755</v>
      </c>
      <c r="F24" s="24">
        <v>-0.22078671127004268</v>
      </c>
      <c r="G24" s="6"/>
      <c r="H24" s="10">
        <v>7373</v>
      </c>
      <c r="I24" s="24">
        <v>0.09148778682457438</v>
      </c>
      <c r="J24" s="6"/>
      <c r="K24" s="10">
        <v>8077.54</v>
      </c>
      <c r="L24" s="24">
        <v>0.0955567611555676</v>
      </c>
      <c r="M24" s="6"/>
      <c r="N24" s="10">
        <v>7976.01</v>
      </c>
      <c r="O24" s="24">
        <v>-0.012569420888042615</v>
      </c>
    </row>
    <row r="25" spans="1:15" s="3" customFormat="1" ht="15">
      <c r="A25" s="12" t="s">
        <v>6</v>
      </c>
      <c r="B25" s="13">
        <v>31258.010000000002</v>
      </c>
      <c r="C25" s="31">
        <v>0.0037087569370612707</v>
      </c>
      <c r="D25" s="15"/>
      <c r="E25" s="13">
        <v>28409</v>
      </c>
      <c r="F25" s="31">
        <v>-0.09114495772443613</v>
      </c>
      <c r="G25" s="15"/>
      <c r="H25" s="13">
        <v>26964</v>
      </c>
      <c r="I25" s="31">
        <v>-0.050864162765320846</v>
      </c>
      <c r="J25" s="15"/>
      <c r="K25" s="13">
        <v>30868.54</v>
      </c>
      <c r="L25" s="31">
        <v>0.14480566681501264</v>
      </c>
      <c r="M25" s="15"/>
      <c r="N25" s="13">
        <v>29018.6</v>
      </c>
      <c r="O25" s="30">
        <v>-0.05992962414160185</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4638.33</v>
      </c>
      <c r="C28" s="24">
        <v>-0.02257114198051175</v>
      </c>
      <c r="D28" s="6"/>
      <c r="E28" s="10">
        <v>6638.89</v>
      </c>
      <c r="F28" s="24">
        <v>0.43131040697837375</v>
      </c>
      <c r="G28" s="6"/>
      <c r="H28" s="10">
        <v>5698.79</v>
      </c>
      <c r="I28" s="24">
        <v>-0.14160499722092101</v>
      </c>
      <c r="J28" s="6"/>
      <c r="K28" s="10">
        <v>4975.58</v>
      </c>
      <c r="L28" s="24">
        <v>-0.1269058870391785</v>
      </c>
      <c r="M28" s="6"/>
      <c r="N28" s="10">
        <v>8546.52</v>
      </c>
      <c r="O28" s="24">
        <v>0.7176932136554935</v>
      </c>
    </row>
    <row r="29" spans="1:15" s="3" customFormat="1" ht="15">
      <c r="A29" s="6" t="s">
        <v>3</v>
      </c>
      <c r="B29" s="10">
        <v>6748.03</v>
      </c>
      <c r="C29" s="24">
        <v>-0.03276930905233886</v>
      </c>
      <c r="D29" s="6"/>
      <c r="E29" s="10">
        <v>10496.89</v>
      </c>
      <c r="F29" s="24">
        <v>0.5555488046140873</v>
      </c>
      <c r="G29" s="6"/>
      <c r="H29" s="10">
        <v>10021.16</v>
      </c>
      <c r="I29" s="24">
        <v>-0.04532104270884039</v>
      </c>
      <c r="J29" s="6"/>
      <c r="K29" s="10">
        <v>9714.24</v>
      </c>
      <c r="L29" s="24">
        <v>-0.03062719285990844</v>
      </c>
      <c r="M29" s="6"/>
      <c r="N29" s="10">
        <v>10226.92</v>
      </c>
      <c r="O29" s="24">
        <v>0.05277613071120338</v>
      </c>
    </row>
    <row r="30" spans="1:15" s="3" customFormat="1" ht="15">
      <c r="A30" s="6" t="s">
        <v>4</v>
      </c>
      <c r="B30" s="10">
        <v>11151.61</v>
      </c>
      <c r="C30" s="24">
        <v>0.19646049031704313</v>
      </c>
      <c r="D30" s="6"/>
      <c r="E30" s="10">
        <v>13870.25</v>
      </c>
      <c r="F30" s="24">
        <v>0.24378901342496728</v>
      </c>
      <c r="G30" s="6"/>
      <c r="H30" s="10">
        <v>12766.07</v>
      </c>
      <c r="I30" s="24">
        <v>-0.07960779365909051</v>
      </c>
      <c r="J30" s="6"/>
      <c r="K30" s="10">
        <v>15244.72</v>
      </c>
      <c r="L30" s="24">
        <v>0.19415920482967738</v>
      </c>
      <c r="M30" s="6"/>
      <c r="N30" s="10">
        <v>14873.07</v>
      </c>
      <c r="O30" s="24">
        <v>-0.02437893250909165</v>
      </c>
    </row>
    <row r="31" spans="1:15" s="3" customFormat="1" ht="15">
      <c r="A31" s="6" t="s">
        <v>5</v>
      </c>
      <c r="B31" s="10">
        <v>10695.87</v>
      </c>
      <c r="C31" s="24">
        <v>0.34100508901067084</v>
      </c>
      <c r="D31" s="6"/>
      <c r="E31" s="10">
        <v>10931.78</v>
      </c>
      <c r="F31" s="24">
        <v>0.022056176823390696</v>
      </c>
      <c r="G31" s="6"/>
      <c r="H31" s="10">
        <v>11785.9</v>
      </c>
      <c r="I31" s="24">
        <v>0.07813183214444482</v>
      </c>
      <c r="J31" s="6"/>
      <c r="K31" s="10">
        <v>11989.38</v>
      </c>
      <c r="L31" s="24">
        <v>0.017264697647188552</v>
      </c>
      <c r="M31" s="6"/>
      <c r="N31" s="10">
        <v>14066.66</v>
      </c>
      <c r="O31" s="24">
        <v>0.17326000176823161</v>
      </c>
    </row>
    <row r="32" spans="1:15" s="3" customFormat="1" ht="15">
      <c r="A32" s="12" t="s">
        <v>6</v>
      </c>
      <c r="B32" s="13">
        <v>33233.840000000004</v>
      </c>
      <c r="C32" s="31">
        <v>0.14525993673023527</v>
      </c>
      <c r="D32" s="15"/>
      <c r="E32" s="13">
        <v>41937.81</v>
      </c>
      <c r="F32" s="31">
        <v>0.26190082157222855</v>
      </c>
      <c r="G32" s="15"/>
      <c r="H32" s="13">
        <v>40271.92</v>
      </c>
      <c r="I32" s="31">
        <v>-0.03972286583395746</v>
      </c>
      <c r="J32" s="15"/>
      <c r="K32" s="13">
        <v>41923.92</v>
      </c>
      <c r="L32" s="31">
        <v>0.0410211383018242</v>
      </c>
      <c r="M32" s="15"/>
      <c r="N32" s="13">
        <v>47713.17</v>
      </c>
      <c r="O32" s="30">
        <v>0.13808942484386003</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9206.69</v>
      </c>
      <c r="C35" s="24">
        <v>0.07724430528449007</v>
      </c>
      <c r="D35" s="6"/>
      <c r="E35" s="10">
        <v>9130.03</v>
      </c>
      <c r="F35" s="24">
        <v>-0.008326553842912041</v>
      </c>
      <c r="G35" s="6"/>
      <c r="H35" s="10">
        <v>7162.8</v>
      </c>
      <c r="I35" s="24">
        <v>-0.21546807622756994</v>
      </c>
      <c r="J35" s="6"/>
      <c r="K35" s="10">
        <v>6895.63</v>
      </c>
      <c r="L35" s="24">
        <v>-0.03729965935109176</v>
      </c>
      <c r="M35" s="29"/>
      <c r="N35" s="10">
        <v>8311.05</v>
      </c>
      <c r="O35" s="24">
        <v>0.20526333344451472</v>
      </c>
    </row>
    <row r="36" spans="1:15" s="25" customFormat="1" ht="15">
      <c r="A36" s="6" t="s">
        <v>3</v>
      </c>
      <c r="B36" s="10">
        <v>11857.26</v>
      </c>
      <c r="C36" s="24">
        <v>0.15941652032087864</v>
      </c>
      <c r="D36" s="6"/>
      <c r="E36" s="10">
        <v>9905.5</v>
      </c>
      <c r="F36" s="24">
        <v>-0.16460463884573673</v>
      </c>
      <c r="G36" s="6"/>
      <c r="H36" s="10">
        <v>10413.58</v>
      </c>
      <c r="I36" s="24">
        <v>0.051292716167785565</v>
      </c>
      <c r="J36" s="6"/>
      <c r="K36" s="10">
        <v>12707.38</v>
      </c>
      <c r="L36" s="24">
        <v>0.22027007042726893</v>
      </c>
      <c r="M36" s="29"/>
      <c r="N36" s="10">
        <v>11487.46</v>
      </c>
      <c r="O36" s="24">
        <v>-0.09600090655981014</v>
      </c>
    </row>
    <row r="37" spans="1:15" s="25" customFormat="1" ht="15">
      <c r="A37" s="6" t="s">
        <v>4</v>
      </c>
      <c r="B37" s="10">
        <v>15630.72</v>
      </c>
      <c r="C37" s="24">
        <v>0.05094106327745379</v>
      </c>
      <c r="D37" s="6"/>
      <c r="E37" s="10">
        <v>14654.55</v>
      </c>
      <c r="F37" s="24">
        <v>-0.06245201756540966</v>
      </c>
      <c r="G37" s="6"/>
      <c r="H37" s="10">
        <v>13321.28</v>
      </c>
      <c r="I37" s="24">
        <v>-0.09097993455957355</v>
      </c>
      <c r="J37" s="6"/>
      <c r="K37" s="10">
        <v>18398.05</v>
      </c>
      <c r="L37" s="24">
        <v>0.38110226644886963</v>
      </c>
      <c r="M37" s="29"/>
      <c r="N37" s="10">
        <v>18682.46</v>
      </c>
      <c r="O37" s="24">
        <v>0.015458703503903938</v>
      </c>
    </row>
    <row r="38" spans="1:15" s="25" customFormat="1" ht="15">
      <c r="A38" s="6" t="s">
        <v>5</v>
      </c>
      <c r="B38" s="10">
        <v>12887.78</v>
      </c>
      <c r="C38" s="24">
        <v>-0.0838066747898932</v>
      </c>
      <c r="D38" s="6"/>
      <c r="E38" s="10">
        <v>11915.68</v>
      </c>
      <c r="F38" s="24">
        <v>-0.07542804113664264</v>
      </c>
      <c r="G38" s="6"/>
      <c r="H38" s="10">
        <v>10895.9</v>
      </c>
      <c r="I38" s="24">
        <v>-0.0855830300914426</v>
      </c>
      <c r="J38" s="6"/>
      <c r="K38" s="10">
        <v>15681.99</v>
      </c>
      <c r="L38" s="24">
        <v>0.4392560504409916</v>
      </c>
      <c r="M38" s="29"/>
      <c r="N38" s="10">
        <v>13157.53</v>
      </c>
      <c r="O38" s="24">
        <v>-0.16097829420883442</v>
      </c>
    </row>
    <row r="39" spans="1:15" s="25" customFormat="1" ht="15">
      <c r="A39" s="12" t="s">
        <v>6</v>
      </c>
      <c r="B39" s="13">
        <v>49582.45</v>
      </c>
      <c r="C39" s="28">
        <v>0.03917744304140762</v>
      </c>
      <c r="D39" s="15"/>
      <c r="E39" s="13">
        <v>45605.76</v>
      </c>
      <c r="F39" s="28">
        <v>-0.08020358009739324</v>
      </c>
      <c r="G39" s="15"/>
      <c r="H39" s="13">
        <v>41793.560000000005</v>
      </c>
      <c r="I39" s="28">
        <v>-0.08359031841591932</v>
      </c>
      <c r="J39" s="15"/>
      <c r="K39" s="13">
        <v>53683.049999999996</v>
      </c>
      <c r="L39" s="28">
        <v>0.2844813889986876</v>
      </c>
      <c r="M39" s="15"/>
      <c r="N39" s="13">
        <v>51638.5</v>
      </c>
      <c r="O39" s="33">
        <v>-0.03808557822254875</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8593.46</v>
      </c>
      <c r="C42" s="24">
        <v>0.0339800626876267</v>
      </c>
      <c r="D42" s="6"/>
      <c r="E42" s="10">
        <v>6542.95</v>
      </c>
      <c r="F42" s="24">
        <v>-0.23861285209915442</v>
      </c>
      <c r="G42" s="6"/>
      <c r="H42" s="34">
        <v>6883.03</v>
      </c>
      <c r="I42" s="35">
        <v>0.05197655491788871</v>
      </c>
      <c r="J42" s="29"/>
      <c r="K42" s="34">
        <v>6964.58</v>
      </c>
      <c r="L42" s="35">
        <v>0.01184797974148016</v>
      </c>
      <c r="M42" s="29"/>
      <c r="N42" s="34">
        <v>7827.69</v>
      </c>
      <c r="O42" s="24">
        <v>0.12392850681591706</v>
      </c>
    </row>
    <row r="43" spans="1:15" s="3" customFormat="1" ht="15">
      <c r="A43" s="6" t="s">
        <v>3</v>
      </c>
      <c r="B43" s="10">
        <v>10453.29</v>
      </c>
      <c r="C43" s="24">
        <v>-0.09002599356167493</v>
      </c>
      <c r="D43" s="6"/>
      <c r="E43" s="10">
        <v>11760.59</v>
      </c>
      <c r="F43" s="24">
        <v>0.12506110516402005</v>
      </c>
      <c r="G43" s="6"/>
      <c r="H43" s="34">
        <v>14392.71</v>
      </c>
      <c r="I43" s="35">
        <v>0.22380849940351624</v>
      </c>
      <c r="J43" s="29"/>
      <c r="K43" s="34">
        <v>15017.8</v>
      </c>
      <c r="L43" s="35">
        <v>0.04343101472898434</v>
      </c>
      <c r="M43" s="29"/>
      <c r="N43" s="34">
        <v>15920.56</v>
      </c>
      <c r="O43" s="24">
        <v>0.0601126663026542</v>
      </c>
    </row>
    <row r="44" spans="1:15" s="3" customFormat="1" ht="15">
      <c r="A44" s="6" t="s">
        <v>4</v>
      </c>
      <c r="B44" s="10">
        <v>16995.09</v>
      </c>
      <c r="C44" s="24">
        <v>-0.09031840560611391</v>
      </c>
      <c r="D44" s="6"/>
      <c r="E44" s="10">
        <v>19230.93</v>
      </c>
      <c r="F44" s="24">
        <v>0.1315579970450289</v>
      </c>
      <c r="G44" s="6"/>
      <c r="H44" s="34">
        <v>18279.48</v>
      </c>
      <c r="I44" s="35">
        <v>-0.04947498638911382</v>
      </c>
      <c r="J44" s="29"/>
      <c r="K44" s="34">
        <v>20081.07</v>
      </c>
      <c r="L44" s="35">
        <v>0.09855805526196589</v>
      </c>
      <c r="M44" s="29"/>
      <c r="N44" s="34">
        <v>21674.59</v>
      </c>
      <c r="O44" s="24">
        <v>0.0793543371941834</v>
      </c>
    </row>
    <row r="45" spans="1:15" s="3" customFormat="1" ht="15">
      <c r="A45" s="6" t="s">
        <v>5</v>
      </c>
      <c r="B45" s="10">
        <v>12067.02</v>
      </c>
      <c r="C45" s="24">
        <v>-0.08288105746291288</v>
      </c>
      <c r="D45" s="6"/>
      <c r="E45" s="10">
        <v>14956</v>
      </c>
      <c r="F45" s="24">
        <v>0.23941122166036016</v>
      </c>
      <c r="G45" s="6"/>
      <c r="H45" s="34">
        <v>14929.56</v>
      </c>
      <c r="I45" s="35">
        <v>-0.001767852366943067</v>
      </c>
      <c r="J45" s="29"/>
      <c r="K45" s="34">
        <v>19187.32</v>
      </c>
      <c r="L45" s="35">
        <v>0.2851899185240557</v>
      </c>
      <c r="M45" s="29"/>
      <c r="N45" s="34">
        <v>15137.89</v>
      </c>
      <c r="O45" s="24">
        <v>-0.21104719158277446</v>
      </c>
    </row>
    <row r="46" spans="1:15" s="3" customFormat="1" ht="15">
      <c r="A46" s="12" t="s">
        <v>6</v>
      </c>
      <c r="B46" s="13">
        <v>48108.86</v>
      </c>
      <c r="C46" s="31">
        <v>-0.06835287624543701</v>
      </c>
      <c r="D46" s="15"/>
      <c r="E46" s="13">
        <v>52490.47</v>
      </c>
      <c r="F46" s="31">
        <v>0.09107698665069179</v>
      </c>
      <c r="G46" s="15"/>
      <c r="H46" s="13">
        <v>54484.78</v>
      </c>
      <c r="I46" s="31">
        <v>0.03799375391380564</v>
      </c>
      <c r="J46" s="15"/>
      <c r="K46" s="13">
        <v>61250.77</v>
      </c>
      <c r="L46" s="31">
        <v>0.12418128512219373</v>
      </c>
      <c r="M46" s="15"/>
      <c r="N46" s="13">
        <v>60560.729999999996</v>
      </c>
      <c r="O46" s="30">
        <v>-0.011265817556252777</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7">
        <v>2020</v>
      </c>
      <c r="L48" s="37"/>
      <c r="M48" s="37"/>
      <c r="N48" s="8">
        <v>2021</v>
      </c>
      <c r="O48" s="8"/>
    </row>
    <row r="49" spans="1:15" s="25" customFormat="1" ht="15">
      <c r="A49" s="6" t="s">
        <v>2</v>
      </c>
      <c r="B49" s="39">
        <v>5658.87</v>
      </c>
      <c r="C49" s="40">
        <v>-0.27707024677778497</v>
      </c>
      <c r="D49" s="41"/>
      <c r="E49" s="39">
        <v>5854.89</v>
      </c>
      <c r="F49" s="40">
        <v>0.034639424478738766</v>
      </c>
      <c r="G49" s="41"/>
      <c r="H49" s="39">
        <v>7396.7</v>
      </c>
      <c r="I49" s="40">
        <v>0.26333714211539405</v>
      </c>
      <c r="J49" s="41"/>
      <c r="K49" s="39">
        <f>'[4]Sheet1'!$B$77</f>
        <v>7576.79</v>
      </c>
      <c r="L49" s="42">
        <f>IF(AND(K49=0),"(+0%)",(K49-H49)/H49)</f>
        <v>0.024347344085876153</v>
      </c>
      <c r="M49" s="43"/>
      <c r="N49" s="39">
        <f>'[4]Sheet1'!$H$77</f>
        <v>7069.54</v>
      </c>
      <c r="O49" s="40">
        <f>IF(AND(N49=0),"(+0%)",(N49-K49)/K49)</f>
        <v>-0.06694787634341191</v>
      </c>
    </row>
    <row r="50" spans="1:15" s="25" customFormat="1" ht="15">
      <c r="A50" s="6" t="s">
        <v>3</v>
      </c>
      <c r="B50" s="39">
        <v>15309.65</v>
      </c>
      <c r="C50" s="40">
        <v>-0.038372393935891695</v>
      </c>
      <c r="D50" s="41"/>
      <c r="E50" s="39">
        <v>13102.19</v>
      </c>
      <c r="F50" s="40">
        <v>-0.14418748958989913</v>
      </c>
      <c r="G50" s="41"/>
      <c r="H50" s="39">
        <v>14592.61</v>
      </c>
      <c r="I50" s="40">
        <v>0.11375350227710024</v>
      </c>
      <c r="J50" s="41"/>
      <c r="K50" s="39">
        <f>'[4]Sheet1'!$C$77</f>
        <v>10358.12</v>
      </c>
      <c r="L50" s="42">
        <f>IF(AND(K50=0),"(+0%)",(K50-H50)/H50)</f>
        <v>-0.29018044064769766</v>
      </c>
      <c r="M50" s="43"/>
      <c r="N50" s="39">
        <f>'[4]Sheet1'!$I$77</f>
        <v>21174.65</v>
      </c>
      <c r="O50" s="40">
        <f>IF(AND(N50=0),"(+0%)",(N50-K50)/K50)</f>
        <v>1.044256100527895</v>
      </c>
    </row>
    <row r="51" spans="1:15" s="25" customFormat="1" ht="15">
      <c r="A51" s="6" t="s">
        <v>4</v>
      </c>
      <c r="B51" s="39">
        <v>17323.47</v>
      </c>
      <c r="C51" s="40">
        <v>-0.20074751125626825</v>
      </c>
      <c r="D51" s="41"/>
      <c r="E51" s="39">
        <v>22064.46</v>
      </c>
      <c r="F51" s="40">
        <v>0.2736743850972119</v>
      </c>
      <c r="G51" s="41"/>
      <c r="H51" s="39">
        <v>20101.2</v>
      </c>
      <c r="I51" s="40">
        <v>-0.08897838424325809</v>
      </c>
      <c r="J51" s="41"/>
      <c r="K51" s="39">
        <f>'[4]Sheet1'!$D$77</f>
        <v>20646.25</v>
      </c>
      <c r="L51" s="42">
        <f>IF(AND(K51=0),"(+0%)",(K51-H51)/H51)</f>
        <v>0.027115296599207972</v>
      </c>
      <c r="M51" s="43"/>
      <c r="N51" s="39">
        <f>'[4]Sheet1'!$J$77</f>
        <v>22014.02</v>
      </c>
      <c r="O51" s="40">
        <f>IF(AND(N51=0),"(+0%)",(N51-K51)/K51)</f>
        <v>0.06624786583520012</v>
      </c>
    </row>
    <row r="52" spans="1:15" s="25" customFormat="1" ht="15">
      <c r="A52" s="6" t="s">
        <v>5</v>
      </c>
      <c r="B52" s="39">
        <v>15289.77</v>
      </c>
      <c r="C52" s="40">
        <v>0.010033102367635187</v>
      </c>
      <c r="D52" s="41"/>
      <c r="E52" s="39">
        <v>18103.61</v>
      </c>
      <c r="F52" s="40">
        <v>0.18403416140334355</v>
      </c>
      <c r="G52" s="41"/>
      <c r="H52" s="39">
        <v>16361.52</v>
      </c>
      <c r="I52" s="40">
        <v>-0.09622887368872839</v>
      </c>
      <c r="J52" s="41"/>
      <c r="K52" s="39">
        <f>'[4]Sheet1'!$E$77</f>
        <v>19775.9</v>
      </c>
      <c r="L52" s="42">
        <f>IF(AND(K52=0),"(+0%)",(K52-H52)/H52)</f>
        <v>0.2086835452940803</v>
      </c>
      <c r="M52" s="43"/>
      <c r="N52" s="39">
        <f>'[4]Sheet1'!$K$77</f>
        <v>22184.84</v>
      </c>
      <c r="O52" s="40">
        <f>IF(AND(N52=0),"(+0%)",(N52-K52)/K52)</f>
        <v>0.12181190236601108</v>
      </c>
    </row>
    <row r="53" spans="1:15" s="25" customFormat="1" ht="15">
      <c r="A53" s="38" t="s">
        <v>6</v>
      </c>
      <c r="B53" s="44">
        <v>53581.76000000001</v>
      </c>
      <c r="C53" s="45">
        <v>-0.11523919873488954</v>
      </c>
      <c r="D53" s="46"/>
      <c r="E53" s="44">
        <v>59125.15</v>
      </c>
      <c r="F53" s="45">
        <v>0.10345666137133216</v>
      </c>
      <c r="G53" s="46"/>
      <c r="H53" s="44">
        <v>58452.03</v>
      </c>
      <c r="I53" s="45">
        <v>-0.011384664563218912</v>
      </c>
      <c r="J53" s="46"/>
      <c r="K53" s="47">
        <f>SUM(K49:K52)</f>
        <v>58357.060000000005</v>
      </c>
      <c r="L53" s="48">
        <f>IF((K53=0),"(+0%)",IF((K50=0),((K49-H49)/H49),IF((K51=0),((K49+K50)-(H49+H50))/(H49+H50),IF((K52=0),((K49+K50+K51)-(H49+H50+H51))/(H49+H50+H51),(K53-H53)/H53))))</f>
        <v>-0.0016247510993201415</v>
      </c>
      <c r="M53" s="49"/>
      <c r="N53" s="44">
        <f>SUM(N49:N52)</f>
        <v>72443.05</v>
      </c>
      <c r="O53" s="50">
        <f>IF((N53=0),"(+0%)",IF((N50=0),((N49-K49)/K49),IF((N51=0),((N49+N50)-(K49+K50))/(K49+K50),IF((N52=0),((N49+N50+N51)-(K49+K50+K51))/(K49+K50+K51),(N53-K53)/K53))))</f>
        <v>0.24137593634771862</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39">
        <f>'[4]Sheet1'!$N$77</f>
        <v>8758.72</v>
      </c>
      <c r="C56" s="40">
        <f>IF(AND(B56=0),"(+0%)",(B56-N49)/N49)</f>
        <v>0.23893775266849038</v>
      </c>
      <c r="D56" s="41"/>
      <c r="E56" s="39">
        <f>'[5]Sheet1'!$B$79</f>
        <v>10498.82</v>
      </c>
      <c r="F56" s="40">
        <f>IF(AND(E56=0),"(+0%)",(E56-B56)/B56)</f>
        <v>0.1986705820028498</v>
      </c>
      <c r="G56" s="41"/>
      <c r="H56" s="39">
        <f>'[5]Sheet1'!$H$79</f>
        <v>0</v>
      </c>
      <c r="I56" s="40" t="str">
        <f>IF(AND(H56=0),"(+0%)",(H56-E56)/E56)</f>
        <v>(+0%)</v>
      </c>
      <c r="J56" s="41"/>
      <c r="K56" s="39">
        <f>'[5]Sheet1'!$N$79</f>
        <v>0</v>
      </c>
      <c r="L56" s="42" t="str">
        <f>IF(AND(K56=0),"(+0%)",(K56-H56)/H56)</f>
        <v>(+0%)</v>
      </c>
      <c r="M56" s="43"/>
      <c r="N56" s="39">
        <v>0</v>
      </c>
      <c r="O56" s="40" t="str">
        <f>IF(AND(N56=0),"(+0%)",(N56-K56)/K56)</f>
        <v>(+0%)</v>
      </c>
    </row>
    <row r="57" spans="1:15" s="25" customFormat="1" ht="15">
      <c r="A57" s="6" t="s">
        <v>3</v>
      </c>
      <c r="B57" s="39">
        <f>'[4]Sheet1'!$O$77</f>
        <v>17543.24</v>
      </c>
      <c r="C57" s="40">
        <f>IF(AND(B57=0),"(+0%)",(B57-N50)/N50)</f>
        <v>-0.1714979940636563</v>
      </c>
      <c r="D57" s="41"/>
      <c r="E57" s="39">
        <f>'[5]Sheet1'!$C$79</f>
        <v>19097.92</v>
      </c>
      <c r="F57" s="40">
        <f>IF(AND(E57=0),"(+0%)",(E57-B57)/B57)</f>
        <v>0.08861989005451652</v>
      </c>
      <c r="G57" s="41"/>
      <c r="H57" s="39">
        <f>'[5]Sheet1'!$I$79</f>
        <v>0</v>
      </c>
      <c r="I57" s="40" t="str">
        <f>IF(AND(H57=0),"(+0%)",(H57-E57)/E57)</f>
        <v>(+0%)</v>
      </c>
      <c r="J57" s="41"/>
      <c r="K57" s="39">
        <f>'[5]Sheet1'!$O$79</f>
        <v>0</v>
      </c>
      <c r="L57" s="42" t="str">
        <f>IF(AND(K57=0),"(+0%)",(K57-H57)/H57)</f>
        <v>(+0%)</v>
      </c>
      <c r="M57" s="43"/>
      <c r="N57" s="39">
        <v>0</v>
      </c>
      <c r="O57" s="40" t="str">
        <f>IF(AND(N57=0),"(+0%)",(N57-K57)/K57)</f>
        <v>(+0%)</v>
      </c>
    </row>
    <row r="58" spans="1:15" ht="15">
      <c r="A58" s="6" t="s">
        <v>4</v>
      </c>
      <c r="B58" s="39">
        <f>'[4]Sheet1'!$P$77</f>
        <v>23688.85</v>
      </c>
      <c r="C58" s="40">
        <f>IF(AND(B58=0),"(+0%)",(B58-N51)/N51)</f>
        <v>0.07608015255732474</v>
      </c>
      <c r="D58" s="41"/>
      <c r="E58" s="39">
        <f>'[5]Sheet1'!$D$79</f>
        <v>23298.41</v>
      </c>
      <c r="F58" s="40">
        <f>IF(AND(E58=0),"(+0%)",(E58-B58)/B58)</f>
        <v>-0.016482015800682544</v>
      </c>
      <c r="G58" s="41"/>
      <c r="H58" s="39">
        <f>'[5]Sheet1'!$J$79</f>
        <v>0</v>
      </c>
      <c r="I58" s="40" t="str">
        <f>IF(AND(H58=0),"(+0%)",(H58-E58)/E58)</f>
        <v>(+0%)</v>
      </c>
      <c r="J58" s="41"/>
      <c r="K58" s="39">
        <f>'[5]Sheet1'!$P$79</f>
        <v>0</v>
      </c>
      <c r="L58" s="42" t="str">
        <f>IF(AND(K58=0),"(+0%)",(K58-H58)/H58)</f>
        <v>(+0%)</v>
      </c>
      <c r="M58" s="43"/>
      <c r="N58" s="39">
        <v>0</v>
      </c>
      <c r="O58" s="40" t="str">
        <f>IF(AND(N58=0),"(+0%)",(N58-K58)/K58)</f>
        <v>(+0%)</v>
      </c>
    </row>
    <row r="59" spans="1:15" ht="15">
      <c r="A59" s="6" t="s">
        <v>5</v>
      </c>
      <c r="B59" s="39">
        <f>'[4]Sheet1'!$Q$77</f>
        <v>22932.51</v>
      </c>
      <c r="C59" s="40">
        <f>IF(AND(B59=0),"(+0%)",(B59-N52)/N52)</f>
        <v>0.03370184324069943</v>
      </c>
      <c r="D59" s="41"/>
      <c r="E59" s="39">
        <f>'[5]Sheet1'!$E$79</f>
        <v>15839.75</v>
      </c>
      <c r="F59" s="40">
        <f>IF(AND(E59=0),"(+0%)",(E59-B59)/B59)</f>
        <v>-0.3092884293956483</v>
      </c>
      <c r="G59" s="41"/>
      <c r="H59" s="39">
        <f>'[5]Sheet1'!$K$79</f>
        <v>0</v>
      </c>
      <c r="I59" s="40" t="str">
        <f>IF(AND(H59=0),"(+0%)",(H59-E59)/E59)</f>
        <v>(+0%)</v>
      </c>
      <c r="J59" s="41"/>
      <c r="K59" s="39">
        <f>'[5]Sheet1'!$Q$79</f>
        <v>0</v>
      </c>
      <c r="L59" s="42" t="str">
        <f>IF(AND(K59=0),"(+0%)",(K59-H59)/H59)</f>
        <v>(+0%)</v>
      </c>
      <c r="M59" s="43"/>
      <c r="N59" s="39">
        <v>0</v>
      </c>
      <c r="O59" s="40" t="str">
        <f>IF(AND(N59=0),"(+0%)",(N59-K59)/K59)</f>
        <v>(+0%)</v>
      </c>
    </row>
    <row r="60" spans="1:15" ht="15">
      <c r="A60" s="38" t="s">
        <v>6</v>
      </c>
      <c r="B60" s="44">
        <f>SUM(B56:B59)</f>
        <v>72923.31999999999</v>
      </c>
      <c r="C60" s="45">
        <f>IF((B60=0),"(+0%)",IF((B57=0),((B56-N49)/N49),IF((B58=0),((B56+B57)-(N49+N50))/(N49+N50),IF((B59=0),((B56+B57+B58)-(N49+N50+N51))/(N49+N50+N51),(B60-N53)/N53))))</f>
        <v>0.006629621475075794</v>
      </c>
      <c r="D60" s="46"/>
      <c r="E60" s="44">
        <f>SUM(E56:E59)</f>
        <v>68734.9</v>
      </c>
      <c r="F60" s="45">
        <f>IF((E60=0),"(+0%)",IF((E57=0),((E56-B56)/B56),IF((E58=0),((E56+E57)-(B56+B57))/(B56+B57),IF((E59=0),((E56+E57+E58)-(B56+B57+B58))/(B56+B57+B58),(E60-B60)/B60))))</f>
        <v>-0.05743594778734702</v>
      </c>
      <c r="G60" s="46"/>
      <c r="H60" s="44">
        <f>SUM(H56:H59)</f>
        <v>0</v>
      </c>
      <c r="I60" s="45" t="str">
        <f>IF((H60=0),"(+0%)",IF((H57=0),((H56-E56)/E56),IF((H58=0),((H56+H57)-(E56+E57))/(E56+E57),IF((H59=0),((H56+H57+H58)-(E56+E57+E58))/(E56+E57+E58),(H60-E60)/E60))))</f>
        <v>(+0%)</v>
      </c>
      <c r="J60" s="46"/>
      <c r="K60" s="47">
        <f>SUM(K56:K59)</f>
        <v>0</v>
      </c>
      <c r="L60" s="48" t="str">
        <f>IF((K60=0),"(+0%)",IF((K57=0),((K56-H56)/H56),IF((K58=0),((K56+K57)-(H56+H57))/(H56+H57),IF((K59=0),((K56+K57+K58)-(H56+H57+H58))/(H56+H57+H58),(K60-H60)/H60))))</f>
        <v>(+0%)</v>
      </c>
      <c r="M60" s="49"/>
      <c r="N60" s="44">
        <f>SUM(N56:N59)</f>
        <v>0</v>
      </c>
      <c r="O60" s="5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6">
      <selection activeCell="E56" sqref="E56"/>
    </sheetView>
  </sheetViews>
  <sheetFormatPr defaultColWidth="9.140625" defaultRowHeight="12.75"/>
  <cols>
    <col min="1" max="1" width="13.140625" style="6" customWidth="1"/>
    <col min="2" max="2" width="11.57421875" style="6" bestFit="1" customWidth="1"/>
    <col min="3" max="3" width="9.7109375" style="6" customWidth="1"/>
    <col min="4" max="4" width="4.8515625" style="6" customWidth="1"/>
    <col min="5" max="5" width="11.7109375" style="6" customWidth="1"/>
    <col min="6" max="6" width="9.7109375" style="6" customWidth="1"/>
    <col min="7" max="7" width="4.7109375" style="6" customWidth="1"/>
    <col min="8" max="8" width="11.57421875" style="6" bestFit="1" customWidth="1"/>
    <col min="9" max="9" width="9.7109375" style="6" customWidth="1"/>
    <col min="10" max="10" width="4.8515625" style="6" customWidth="1"/>
    <col min="11" max="11" width="11.421875" style="29" customWidth="1"/>
    <col min="12" max="12" width="9.7109375" style="29" customWidth="1"/>
    <col min="13" max="13" width="4.140625" style="29" customWidth="1"/>
    <col min="14" max="14" width="11.57421875" style="6" bestFit="1" customWidth="1"/>
    <col min="15" max="15" width="10.28125" style="6" customWidth="1"/>
    <col min="16" max="16384" width="9.140625" style="29" customWidth="1"/>
  </cols>
  <sheetData>
    <row r="1" spans="1:15" s="32" customFormat="1" ht="18">
      <c r="A1" s="1" t="s">
        <v>9</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13</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5176</v>
      </c>
      <c r="F7" s="11"/>
      <c r="G7" s="6"/>
      <c r="H7" s="10">
        <v>4394</v>
      </c>
      <c r="I7" s="11">
        <v>-0.15108191653786707</v>
      </c>
      <c r="J7" s="6"/>
      <c r="K7" s="10">
        <v>4044</v>
      </c>
      <c r="L7" s="11">
        <v>-0.07965407373691398</v>
      </c>
      <c r="M7" s="6"/>
      <c r="N7" s="10">
        <v>4000</v>
      </c>
      <c r="O7" s="11">
        <v>-0.010880316518298714</v>
      </c>
    </row>
    <row r="8" spans="1:15" s="3" customFormat="1" ht="15">
      <c r="A8" s="6" t="s">
        <v>3</v>
      </c>
      <c r="B8" s="10"/>
      <c r="C8" s="11"/>
      <c r="D8" s="6"/>
      <c r="E8" s="10">
        <v>6486</v>
      </c>
      <c r="F8" s="11"/>
      <c r="G8" s="6"/>
      <c r="H8" s="10">
        <v>5440</v>
      </c>
      <c r="I8" s="11">
        <v>-0.1612704286154795</v>
      </c>
      <c r="J8" s="6"/>
      <c r="K8" s="10">
        <v>6298</v>
      </c>
      <c r="L8" s="11">
        <v>0.1577205882352941</v>
      </c>
      <c r="M8" s="6"/>
      <c r="N8" s="10">
        <v>5751</v>
      </c>
      <c r="O8" s="11">
        <v>-0.08685296919657035</v>
      </c>
    </row>
    <row r="9" spans="1:15" s="3" customFormat="1" ht="15">
      <c r="A9" s="6" t="s">
        <v>4</v>
      </c>
      <c r="B9" s="10">
        <v>6536</v>
      </c>
      <c r="C9" s="11"/>
      <c r="D9" s="6"/>
      <c r="E9" s="10">
        <v>5698</v>
      </c>
      <c r="F9" s="11">
        <v>-0.12821297429620562</v>
      </c>
      <c r="G9" s="6"/>
      <c r="H9" s="10">
        <v>6625</v>
      </c>
      <c r="I9" s="11">
        <v>0.1626886626886627</v>
      </c>
      <c r="J9" s="6"/>
      <c r="K9" s="10">
        <v>6475</v>
      </c>
      <c r="L9" s="11">
        <v>-0.022641509433962263</v>
      </c>
      <c r="M9" s="6"/>
      <c r="N9" s="10">
        <v>7276</v>
      </c>
      <c r="O9" s="11">
        <v>0.1237065637065637</v>
      </c>
    </row>
    <row r="10" spans="1:15" s="3" customFormat="1" ht="15">
      <c r="A10" s="6" t="s">
        <v>5</v>
      </c>
      <c r="B10" s="10">
        <v>6218</v>
      </c>
      <c r="C10" s="11"/>
      <c r="D10" s="6"/>
      <c r="E10" s="10">
        <v>4553</v>
      </c>
      <c r="F10" s="11">
        <v>-0.26777098745577355</v>
      </c>
      <c r="G10" s="6"/>
      <c r="H10" s="10">
        <v>4700</v>
      </c>
      <c r="I10" s="11">
        <v>0.03228640456841643</v>
      </c>
      <c r="J10" s="6"/>
      <c r="K10" s="10">
        <v>4605</v>
      </c>
      <c r="L10" s="11">
        <v>-0.02021276595744681</v>
      </c>
      <c r="M10" s="6"/>
      <c r="N10" s="10">
        <v>5317</v>
      </c>
      <c r="O10" s="11">
        <v>0.15461454940282301</v>
      </c>
    </row>
    <row r="11" spans="1:15" s="3" customFormat="1" ht="15">
      <c r="A11" s="12" t="s">
        <v>6</v>
      </c>
      <c r="B11" s="13">
        <v>12754</v>
      </c>
      <c r="C11" s="14"/>
      <c r="D11" s="15"/>
      <c r="E11" s="13">
        <v>21913</v>
      </c>
      <c r="F11" s="14">
        <v>-0.1962521561862945</v>
      </c>
      <c r="G11" s="15"/>
      <c r="H11" s="13">
        <v>21159</v>
      </c>
      <c r="I11" s="16">
        <v>-0.03440879843015562</v>
      </c>
      <c r="J11" s="17"/>
      <c r="K11" s="18">
        <v>21422</v>
      </c>
      <c r="L11" s="16">
        <v>0.012429698946074956</v>
      </c>
      <c r="M11" s="17"/>
      <c r="N11" s="18">
        <v>22344</v>
      </c>
      <c r="O11" s="19">
        <v>0.04303986555877136</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4838</v>
      </c>
      <c r="C14" s="11">
        <v>0.2095</v>
      </c>
      <c r="D14" s="6"/>
      <c r="E14" s="10">
        <v>4746.72</v>
      </c>
      <c r="F14" s="11">
        <v>-0.0188673005374121</v>
      </c>
      <c r="G14" s="6"/>
      <c r="H14" s="10">
        <v>5251</v>
      </c>
      <c r="I14" s="11">
        <v>0.10623757036437786</v>
      </c>
      <c r="J14" s="23"/>
      <c r="K14" s="10">
        <v>5054</v>
      </c>
      <c r="L14" s="11">
        <v>-0.037516663492668065</v>
      </c>
      <c r="M14" s="6"/>
      <c r="N14" s="10">
        <v>6790</v>
      </c>
      <c r="O14" s="24">
        <v>0.34349030470914127</v>
      </c>
    </row>
    <row r="15" spans="1:15" s="25" customFormat="1" ht="15">
      <c r="A15" s="6" t="s">
        <v>3</v>
      </c>
      <c r="B15" s="10">
        <v>6830</v>
      </c>
      <c r="C15" s="11">
        <v>0.18761954442705617</v>
      </c>
      <c r="D15" s="6"/>
      <c r="E15" s="10">
        <v>6541.62</v>
      </c>
      <c r="F15" s="11">
        <v>-0.04222254758418743</v>
      </c>
      <c r="G15" s="6"/>
      <c r="H15" s="10">
        <v>7797</v>
      </c>
      <c r="I15" s="11">
        <v>0.19190659194511453</v>
      </c>
      <c r="J15" s="23"/>
      <c r="K15" s="10">
        <v>8011</v>
      </c>
      <c r="L15" s="11">
        <v>0.027446453764268307</v>
      </c>
      <c r="M15" s="6"/>
      <c r="N15" s="10">
        <v>9397</v>
      </c>
      <c r="O15" s="24">
        <v>0.17301210835101735</v>
      </c>
    </row>
    <row r="16" spans="1:15" s="25" customFormat="1" ht="15">
      <c r="A16" s="6" t="s">
        <v>4</v>
      </c>
      <c r="B16" s="10">
        <v>8438</v>
      </c>
      <c r="C16" s="11">
        <v>0.15970313358988455</v>
      </c>
      <c r="D16" s="6"/>
      <c r="E16" s="10">
        <v>8193.300000000001</v>
      </c>
      <c r="F16" s="11">
        <v>-0.02899976297700864</v>
      </c>
      <c r="G16" s="6"/>
      <c r="H16" s="10">
        <v>9501</v>
      </c>
      <c r="I16" s="11">
        <v>0.1596060195525611</v>
      </c>
      <c r="J16" s="23"/>
      <c r="K16" s="10">
        <v>10222</v>
      </c>
      <c r="L16" s="11">
        <v>0.07588674876328808</v>
      </c>
      <c r="M16" s="6"/>
      <c r="N16" s="10">
        <v>10624</v>
      </c>
      <c r="O16" s="24">
        <v>0.03932694189004109</v>
      </c>
    </row>
    <row r="17" spans="1:15" s="25" customFormat="1" ht="15">
      <c r="A17" s="6" t="s">
        <v>5</v>
      </c>
      <c r="B17" s="10">
        <v>5933.400000000001</v>
      </c>
      <c r="C17" s="11">
        <v>0.11593003573443682</v>
      </c>
      <c r="D17" s="6"/>
      <c r="E17" s="10">
        <v>6256</v>
      </c>
      <c r="F17" s="11">
        <v>0.05437017561600422</v>
      </c>
      <c r="G17" s="6"/>
      <c r="H17" s="10">
        <v>6605</v>
      </c>
      <c r="I17" s="11">
        <v>0.055786445012787726</v>
      </c>
      <c r="J17" s="23"/>
      <c r="K17" s="10">
        <v>11458</v>
      </c>
      <c r="L17" s="24">
        <v>0.7347464042392127</v>
      </c>
      <c r="M17" s="6"/>
      <c r="N17" s="10">
        <v>10243</v>
      </c>
      <c r="O17" s="24">
        <v>-0.10603944842031768</v>
      </c>
    </row>
    <row r="18" spans="1:15" s="25" customFormat="1" ht="15">
      <c r="A18" s="12" t="s">
        <v>6</v>
      </c>
      <c r="B18" s="13">
        <v>26039.4</v>
      </c>
      <c r="C18" s="14">
        <v>0.16538668098818482</v>
      </c>
      <c r="D18" s="15"/>
      <c r="E18" s="13">
        <v>25737.64</v>
      </c>
      <c r="F18" s="14">
        <v>-0.01158859267110617</v>
      </c>
      <c r="G18" s="15"/>
      <c r="H18" s="13">
        <v>29154</v>
      </c>
      <c r="I18" s="14">
        <v>0.13273788894397467</v>
      </c>
      <c r="J18" s="26"/>
      <c r="K18" s="27">
        <v>34745</v>
      </c>
      <c r="L18" s="28">
        <v>0.1917747135899019</v>
      </c>
      <c r="M18" s="15"/>
      <c r="N18" s="13">
        <v>37054</v>
      </c>
      <c r="O18" s="30">
        <v>0.06645560512303929</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7613</v>
      </c>
      <c r="C21" s="24">
        <v>0.12120765832106038</v>
      </c>
      <c r="D21" s="6"/>
      <c r="E21" s="10">
        <v>7753</v>
      </c>
      <c r="F21" s="24">
        <v>0.01838959674241429</v>
      </c>
      <c r="G21" s="6"/>
      <c r="H21" s="10">
        <v>4944</v>
      </c>
      <c r="I21" s="24">
        <v>-0.362311363343222</v>
      </c>
      <c r="J21" s="6"/>
      <c r="K21" s="10">
        <v>7438.25</v>
      </c>
      <c r="L21" s="24">
        <v>0.5045004045307443</v>
      </c>
      <c r="M21" s="6"/>
      <c r="N21" s="10">
        <v>6859.74</v>
      </c>
      <c r="O21" s="24">
        <v>-0.07777501428427389</v>
      </c>
    </row>
    <row r="22" spans="1:15" s="3" customFormat="1" ht="15">
      <c r="A22" s="6" t="s">
        <v>3</v>
      </c>
      <c r="B22" s="10">
        <v>10440.98</v>
      </c>
      <c r="C22" s="24">
        <v>0.11109715866765985</v>
      </c>
      <c r="D22" s="6"/>
      <c r="E22" s="10">
        <v>9574</v>
      </c>
      <c r="F22" s="24">
        <v>-0.0830362667105961</v>
      </c>
      <c r="G22" s="6"/>
      <c r="H22" s="10">
        <v>8012</v>
      </c>
      <c r="I22" s="24">
        <v>-0.16315019845414666</v>
      </c>
      <c r="J22" s="6"/>
      <c r="K22" s="10">
        <v>8408.02</v>
      </c>
      <c r="L22" s="24">
        <v>0.04942835746380435</v>
      </c>
      <c r="M22" s="6"/>
      <c r="N22" s="10">
        <v>8975.24</v>
      </c>
      <c r="O22" s="24">
        <v>0.0674617805381052</v>
      </c>
    </row>
    <row r="23" spans="1:15" s="3" customFormat="1" ht="15">
      <c r="A23" s="6" t="s">
        <v>4</v>
      </c>
      <c r="B23" s="10">
        <v>11450</v>
      </c>
      <c r="C23" s="24">
        <v>0.07774849397590361</v>
      </c>
      <c r="D23" s="6"/>
      <c r="E23" s="10">
        <v>10957</v>
      </c>
      <c r="F23" s="24">
        <v>-0.04305676855895196</v>
      </c>
      <c r="G23" s="6"/>
      <c r="H23" s="10">
        <v>9206</v>
      </c>
      <c r="I23" s="24">
        <v>-0.1598065163822214</v>
      </c>
      <c r="J23" s="6"/>
      <c r="K23" s="10">
        <v>11087.29</v>
      </c>
      <c r="L23" s="24">
        <v>0.204354768629155</v>
      </c>
      <c r="M23" s="6"/>
      <c r="N23" s="10">
        <v>9378.22</v>
      </c>
      <c r="O23" s="24">
        <v>-0.1541467752715047</v>
      </c>
    </row>
    <row r="24" spans="1:15" s="3" customFormat="1" ht="15">
      <c r="A24" s="6" t="s">
        <v>5</v>
      </c>
      <c r="B24" s="10">
        <v>9894</v>
      </c>
      <c r="C24" s="24">
        <v>-0.03407204920433467</v>
      </c>
      <c r="D24" s="6"/>
      <c r="E24" s="10">
        <v>7879</v>
      </c>
      <c r="F24" s="24">
        <v>-0.2036587831008692</v>
      </c>
      <c r="G24" s="6"/>
      <c r="H24" s="10">
        <v>8095.7</v>
      </c>
      <c r="I24" s="24">
        <v>0.027503490290646</v>
      </c>
      <c r="J24" s="6"/>
      <c r="K24" s="10">
        <v>8687.89</v>
      </c>
      <c r="L24" s="24">
        <v>0.07314870857368722</v>
      </c>
      <c r="M24" s="6"/>
      <c r="N24" s="10">
        <v>9323.63</v>
      </c>
      <c r="O24" s="24">
        <v>0.07317542003869752</v>
      </c>
    </row>
    <row r="25" spans="1:15" s="3" customFormat="1" ht="15">
      <c r="A25" s="12" t="s">
        <v>6</v>
      </c>
      <c r="B25" s="13">
        <v>39397.979999999996</v>
      </c>
      <c r="C25" s="31">
        <v>0.06325848761267329</v>
      </c>
      <c r="D25" s="15"/>
      <c r="E25" s="13">
        <v>36163</v>
      </c>
      <c r="F25" s="31">
        <v>-0.08211030108650232</v>
      </c>
      <c r="G25" s="15"/>
      <c r="H25" s="13">
        <v>30257.7</v>
      </c>
      <c r="I25" s="31">
        <v>-0.1632967397616348</v>
      </c>
      <c r="J25" s="15"/>
      <c r="K25" s="13">
        <v>35621.45</v>
      </c>
      <c r="L25" s="31">
        <v>0.1772689265872818</v>
      </c>
      <c r="M25" s="15"/>
      <c r="N25" s="13">
        <v>34536.829999999994</v>
      </c>
      <c r="O25" s="30">
        <v>-0.030448507851308766</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7946.66</v>
      </c>
      <c r="C28" s="24">
        <v>0.1584491540495704</v>
      </c>
      <c r="D28" s="6"/>
      <c r="E28" s="10">
        <v>9079.17</v>
      </c>
      <c r="F28" s="24">
        <v>0.14251396184057205</v>
      </c>
      <c r="G28" s="6"/>
      <c r="H28" s="10">
        <v>11324.28</v>
      </c>
      <c r="I28" s="24">
        <v>0.24728141449053168</v>
      </c>
      <c r="J28" s="6"/>
      <c r="K28" s="10">
        <v>15746.83</v>
      </c>
      <c r="L28" s="24">
        <v>0.3905369701208376</v>
      </c>
      <c r="M28" s="6"/>
      <c r="N28" s="10">
        <v>15348.71</v>
      </c>
      <c r="O28" s="24">
        <v>-0.025282548932070822</v>
      </c>
    </row>
    <row r="29" spans="1:15" s="3" customFormat="1" ht="15">
      <c r="A29" s="6" t="s">
        <v>3</v>
      </c>
      <c r="B29" s="10">
        <v>10165.7</v>
      </c>
      <c r="C29" s="24">
        <v>0.1326382358577599</v>
      </c>
      <c r="D29" s="6"/>
      <c r="E29" s="10">
        <v>12157.05</v>
      </c>
      <c r="F29" s="24">
        <v>0.19588911732590952</v>
      </c>
      <c r="G29" s="6"/>
      <c r="H29" s="10">
        <v>14848.92</v>
      </c>
      <c r="I29" s="24">
        <v>0.2214246054758351</v>
      </c>
      <c r="J29" s="6"/>
      <c r="K29" s="10">
        <v>17436.05</v>
      </c>
      <c r="L29" s="24">
        <v>0.17423017970330495</v>
      </c>
      <c r="M29" s="6"/>
      <c r="N29" s="10">
        <v>19259.03</v>
      </c>
      <c r="O29" s="24">
        <v>0.10455234987282094</v>
      </c>
    </row>
    <row r="30" spans="1:15" s="3" customFormat="1" ht="15">
      <c r="A30" s="6" t="s">
        <v>4</v>
      </c>
      <c r="B30" s="10">
        <v>11936.36</v>
      </c>
      <c r="C30" s="24">
        <v>0.27277457769171565</v>
      </c>
      <c r="D30" s="6"/>
      <c r="E30" s="10">
        <v>14148.66</v>
      </c>
      <c r="F30" s="24">
        <v>0.18534125981454977</v>
      </c>
      <c r="G30" s="6"/>
      <c r="H30" s="10">
        <v>18967</v>
      </c>
      <c r="I30" s="24">
        <v>0.3405509779724723</v>
      </c>
      <c r="J30" s="6"/>
      <c r="K30" s="10">
        <v>20163.44</v>
      </c>
      <c r="L30" s="24">
        <v>0.06308008646596713</v>
      </c>
      <c r="M30" s="6"/>
      <c r="N30" s="10">
        <v>21206.86</v>
      </c>
      <c r="O30" s="24">
        <v>0.05174811440904935</v>
      </c>
    </row>
    <row r="31" spans="1:15" s="3" customFormat="1" ht="15">
      <c r="A31" s="6" t="s">
        <v>5</v>
      </c>
      <c r="B31" s="10">
        <v>10269.66</v>
      </c>
      <c r="C31" s="24">
        <v>0.10146584538425492</v>
      </c>
      <c r="D31" s="6"/>
      <c r="E31" s="10">
        <v>12417.5</v>
      </c>
      <c r="F31" s="24">
        <v>0.20914421704321273</v>
      </c>
      <c r="G31" s="6"/>
      <c r="H31" s="10">
        <v>16723.07</v>
      </c>
      <c r="I31" s="24">
        <v>0.34673404469498686</v>
      </c>
      <c r="J31" s="6"/>
      <c r="K31" s="10">
        <v>18230.89</v>
      </c>
      <c r="L31" s="24">
        <v>0.09016406676525301</v>
      </c>
      <c r="M31" s="6"/>
      <c r="N31" s="10">
        <v>19297.79</v>
      </c>
      <c r="O31" s="24">
        <v>0.058521553253845615</v>
      </c>
    </row>
    <row r="32" spans="1:15" s="3" customFormat="1" ht="15">
      <c r="A32" s="12" t="s">
        <v>6</v>
      </c>
      <c r="B32" s="13">
        <v>40318.380000000005</v>
      </c>
      <c r="C32" s="31">
        <v>0.1674024512382871</v>
      </c>
      <c r="D32" s="15"/>
      <c r="E32" s="13">
        <v>47802.380000000005</v>
      </c>
      <c r="F32" s="31">
        <v>0.18562253741345755</v>
      </c>
      <c r="G32" s="15"/>
      <c r="H32" s="13">
        <v>61863.27</v>
      </c>
      <c r="I32" s="31">
        <v>0.29414623288631214</v>
      </c>
      <c r="J32" s="15"/>
      <c r="K32" s="13">
        <v>71577.20999999999</v>
      </c>
      <c r="L32" s="31">
        <v>0.1570227374013691</v>
      </c>
      <c r="M32" s="15"/>
      <c r="N32" s="13">
        <v>75112.39</v>
      </c>
      <c r="O32" s="30">
        <v>0.04938974290839232</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15784.18</v>
      </c>
      <c r="C35" s="24">
        <v>0.028371765444783384</v>
      </c>
      <c r="D35" s="6"/>
      <c r="E35" s="10">
        <v>18568.24</v>
      </c>
      <c r="F35" s="24">
        <v>0.1763829353187813</v>
      </c>
      <c r="G35" s="6"/>
      <c r="H35" s="10">
        <v>23088.58</v>
      </c>
      <c r="I35" s="24">
        <v>0.24344472066280917</v>
      </c>
      <c r="J35" s="6"/>
      <c r="K35" s="10">
        <v>21811.4</v>
      </c>
      <c r="L35" s="24">
        <v>-0.05531652444628471</v>
      </c>
      <c r="M35" s="29"/>
      <c r="N35" s="10">
        <v>26351.32</v>
      </c>
      <c r="O35" s="24">
        <v>0.20814436487341473</v>
      </c>
    </row>
    <row r="36" spans="1:15" s="25" customFormat="1" ht="15">
      <c r="A36" s="6" t="s">
        <v>3</v>
      </c>
      <c r="B36" s="10">
        <v>21809.61</v>
      </c>
      <c r="C36" s="24">
        <v>0.13243553803073166</v>
      </c>
      <c r="D36" s="6"/>
      <c r="E36" s="10">
        <v>23054.14</v>
      </c>
      <c r="F36" s="24">
        <v>0.05706337710761443</v>
      </c>
      <c r="G36" s="6"/>
      <c r="H36" s="10">
        <v>22490.47</v>
      </c>
      <c r="I36" s="24">
        <v>-0.024449838510566792</v>
      </c>
      <c r="J36" s="6"/>
      <c r="K36" s="10">
        <v>30189.93</v>
      </c>
      <c r="L36" s="24">
        <v>0.3423432235964833</v>
      </c>
      <c r="M36" s="29"/>
      <c r="N36" s="10">
        <v>29317.32</v>
      </c>
      <c r="O36" s="24">
        <v>-0.028904008720788705</v>
      </c>
    </row>
    <row r="37" spans="1:15" s="25" customFormat="1" ht="15">
      <c r="A37" s="6" t="s">
        <v>4</v>
      </c>
      <c r="B37" s="10">
        <v>20126.37</v>
      </c>
      <c r="C37" s="24">
        <v>-0.050950022775649084</v>
      </c>
      <c r="D37" s="6"/>
      <c r="E37" s="10">
        <v>28750.74</v>
      </c>
      <c r="F37" s="24">
        <v>0.4285109535400573</v>
      </c>
      <c r="G37" s="6"/>
      <c r="H37" s="10">
        <v>27364.25</v>
      </c>
      <c r="I37" s="24">
        <v>-0.04822449787379391</v>
      </c>
      <c r="J37" s="6"/>
      <c r="K37" s="10">
        <v>28980.43</v>
      </c>
      <c r="L37" s="24">
        <v>0.05906173200434875</v>
      </c>
      <c r="M37" s="29"/>
      <c r="N37" s="10">
        <v>33448.2</v>
      </c>
      <c r="O37" s="24">
        <v>0.1541650693243681</v>
      </c>
    </row>
    <row r="38" spans="1:15" s="25" customFormat="1" ht="15">
      <c r="A38" s="6" t="s">
        <v>5</v>
      </c>
      <c r="B38" s="10">
        <v>18162.63</v>
      </c>
      <c r="C38" s="24">
        <v>-0.05882331603774317</v>
      </c>
      <c r="D38" s="6"/>
      <c r="E38" s="10">
        <v>25892.59</v>
      </c>
      <c r="F38" s="24">
        <v>0.42559695374513484</v>
      </c>
      <c r="G38" s="6"/>
      <c r="H38" s="10">
        <v>23439.49</v>
      </c>
      <c r="I38" s="24">
        <v>-0.09474139126290566</v>
      </c>
      <c r="J38" s="6"/>
      <c r="K38" s="10">
        <v>24405.92</v>
      </c>
      <c r="L38" s="24">
        <v>0.0412308458929779</v>
      </c>
      <c r="M38" s="29"/>
      <c r="N38" s="10">
        <v>31865.44</v>
      </c>
      <c r="O38" s="24">
        <v>0.30564387656765246</v>
      </c>
    </row>
    <row r="39" spans="1:15" s="25" customFormat="1" ht="15">
      <c r="A39" s="12" t="s">
        <v>6</v>
      </c>
      <c r="B39" s="13">
        <v>75882.79000000001</v>
      </c>
      <c r="C39" s="28">
        <v>0.010256630097910727</v>
      </c>
      <c r="D39" s="15"/>
      <c r="E39" s="13">
        <v>96265.71</v>
      </c>
      <c r="F39" s="28">
        <v>0.2686105769173748</v>
      </c>
      <c r="G39" s="15"/>
      <c r="H39" s="13">
        <v>96382.79000000001</v>
      </c>
      <c r="I39" s="28">
        <v>0.0012162170725173245</v>
      </c>
      <c r="J39" s="15"/>
      <c r="K39" s="13">
        <v>105387.68000000001</v>
      </c>
      <c r="L39" s="28">
        <v>0.09342840148121878</v>
      </c>
      <c r="M39" s="15"/>
      <c r="N39" s="13">
        <v>120982.28</v>
      </c>
      <c r="O39" s="33">
        <v>0.1479736530873437</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32969.17</v>
      </c>
      <c r="C42" s="24">
        <v>0.25113922186820237</v>
      </c>
      <c r="D42" s="6"/>
      <c r="E42" s="10">
        <v>103251.35</v>
      </c>
      <c r="F42" s="24">
        <v>2.131754605893931</v>
      </c>
      <c r="G42" s="6"/>
      <c r="H42" s="34">
        <v>78716.7</v>
      </c>
      <c r="I42" s="35">
        <v>-0.2376206219095441</v>
      </c>
      <c r="J42" s="29"/>
      <c r="K42" s="34">
        <v>72436.86</v>
      </c>
      <c r="L42" s="35">
        <v>-0.07977773458491015</v>
      </c>
      <c r="M42" s="29"/>
      <c r="N42" s="34">
        <v>40607.55</v>
      </c>
      <c r="O42" s="24">
        <v>-0.43940764411930605</v>
      </c>
    </row>
    <row r="43" spans="1:15" s="3" customFormat="1" ht="15">
      <c r="A43" s="6" t="s">
        <v>3</v>
      </c>
      <c r="B43" s="10">
        <v>68596.11</v>
      </c>
      <c r="C43" s="24">
        <v>1.3397810577501628</v>
      </c>
      <c r="D43" s="6"/>
      <c r="E43" s="10">
        <v>103099.17</v>
      </c>
      <c r="F43" s="24">
        <v>0.502988580547789</v>
      </c>
      <c r="G43" s="6"/>
      <c r="H43" s="34">
        <v>104306.92</v>
      </c>
      <c r="I43" s="35">
        <v>0.011714449301580217</v>
      </c>
      <c r="J43" s="29"/>
      <c r="K43" s="34">
        <v>88999.72</v>
      </c>
      <c r="L43" s="35">
        <v>-0.14675152904524452</v>
      </c>
      <c r="M43" s="29"/>
      <c r="N43" s="34">
        <v>43523.3</v>
      </c>
      <c r="O43" s="24">
        <v>-0.5109726187902613</v>
      </c>
    </row>
    <row r="44" spans="1:15" s="3" customFormat="1" ht="15">
      <c r="A44" s="6" t="s">
        <v>4</v>
      </c>
      <c r="B44" s="10">
        <v>116272.87</v>
      </c>
      <c r="C44" s="24">
        <v>2.476207090366597</v>
      </c>
      <c r="D44" s="6"/>
      <c r="E44" s="10">
        <v>110204.75</v>
      </c>
      <c r="F44" s="24">
        <v>-0.05218861459255281</v>
      </c>
      <c r="G44" s="6"/>
      <c r="H44" s="34">
        <v>135619.77</v>
      </c>
      <c r="I44" s="35">
        <v>0.23061637542846375</v>
      </c>
      <c r="J44" s="29"/>
      <c r="K44" s="34">
        <v>86292.33</v>
      </c>
      <c r="L44" s="35">
        <v>-0.3637186525238908</v>
      </c>
      <c r="M44" s="29"/>
      <c r="N44" s="34">
        <v>48029.22</v>
      </c>
      <c r="O44" s="24">
        <v>-0.44341264165656435</v>
      </c>
    </row>
    <row r="45" spans="1:15" s="3" customFormat="1" ht="15">
      <c r="A45" s="6" t="s">
        <v>5</v>
      </c>
      <c r="B45" s="10">
        <v>112635.15</v>
      </c>
      <c r="C45" s="24">
        <v>2.5347119010438894</v>
      </c>
      <c r="D45" s="6"/>
      <c r="E45" s="10">
        <v>105861.95</v>
      </c>
      <c r="F45" s="24">
        <v>-0.06013398126606124</v>
      </c>
      <c r="G45" s="6"/>
      <c r="H45" s="34">
        <v>119942.14</v>
      </c>
      <c r="I45" s="35">
        <v>0.13300520158565002</v>
      </c>
      <c r="J45" s="29"/>
      <c r="K45" s="34">
        <v>58792.14</v>
      </c>
      <c r="L45" s="35">
        <v>-0.5098291559580311</v>
      </c>
      <c r="M45" s="29"/>
      <c r="N45" s="34">
        <v>39137.59</v>
      </c>
      <c r="O45" s="24">
        <v>-0.3343057422301689</v>
      </c>
    </row>
    <row r="46" spans="1:15" s="3" customFormat="1" ht="15">
      <c r="A46" s="12" t="s">
        <v>6</v>
      </c>
      <c r="B46" s="13">
        <v>330473.3</v>
      </c>
      <c r="C46" s="31">
        <v>1.7315843278866954</v>
      </c>
      <c r="D46" s="15"/>
      <c r="E46" s="13">
        <v>422417.22000000003</v>
      </c>
      <c r="F46" s="31">
        <v>0.27821890603567684</v>
      </c>
      <c r="G46" s="15"/>
      <c r="H46" s="13">
        <v>438585.53</v>
      </c>
      <c r="I46" s="31">
        <v>0.03827568866629063</v>
      </c>
      <c r="J46" s="15"/>
      <c r="K46" s="13">
        <v>306521.05000000005</v>
      </c>
      <c r="L46" s="31">
        <v>-0.30111453973413116</v>
      </c>
      <c r="M46" s="15"/>
      <c r="N46" s="13">
        <v>171297.66</v>
      </c>
      <c r="O46" s="30">
        <v>-0.4411553138030815</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7">
        <v>2020</v>
      </c>
      <c r="L48" s="37"/>
      <c r="M48" s="37"/>
      <c r="N48" s="8">
        <v>2021</v>
      </c>
      <c r="O48" s="8"/>
    </row>
    <row r="49" spans="1:15" s="25" customFormat="1" ht="15">
      <c r="A49" s="6" t="s">
        <v>2</v>
      </c>
      <c r="B49" s="39">
        <v>29414.54</v>
      </c>
      <c r="C49" s="40">
        <v>-0.27563864355273837</v>
      </c>
      <c r="D49" s="41"/>
      <c r="E49" s="39">
        <v>22955.7</v>
      </c>
      <c r="F49" s="40">
        <v>-0.2195798404462555</v>
      </c>
      <c r="G49" s="41"/>
      <c r="H49" s="39">
        <v>26822.06</v>
      </c>
      <c r="I49" s="40">
        <v>0.1684270137700005</v>
      </c>
      <c r="J49" s="41"/>
      <c r="K49" s="39">
        <f>'[4]Sheet1'!$B$78</f>
        <v>26096.59</v>
      </c>
      <c r="L49" s="42">
        <f>IF(AND(K49=0),"(+0%)",(K49-H49)/H49)</f>
        <v>-0.027047512383463503</v>
      </c>
      <c r="M49" s="43"/>
      <c r="N49" s="39">
        <f>'[4]Sheet1'!$H$78</f>
        <v>21205.63</v>
      </c>
      <c r="O49" s="40">
        <f>IF(AND(N49=0),"(+0%)",(N49-K49)/K49)</f>
        <v>-0.18741758980771048</v>
      </c>
    </row>
    <row r="50" spans="1:15" s="25" customFormat="1" ht="15">
      <c r="A50" s="6" t="s">
        <v>3</v>
      </c>
      <c r="B50" s="39">
        <v>44209.18</v>
      </c>
      <c r="C50" s="40">
        <v>0.01575891533959965</v>
      </c>
      <c r="D50" s="41"/>
      <c r="E50" s="39">
        <v>39446.51</v>
      </c>
      <c r="F50" s="40">
        <v>-0.10773034016916845</v>
      </c>
      <c r="G50" s="41"/>
      <c r="H50" s="39">
        <v>42175.36</v>
      </c>
      <c r="I50" s="40">
        <v>0.0691784900616049</v>
      </c>
      <c r="J50" s="41"/>
      <c r="K50" s="39">
        <f>'[4]Sheet1'!$C$78</f>
        <v>22498.52</v>
      </c>
      <c r="L50" s="42">
        <f>IF(AND(K50=0),"(+0%)",(K50-H50)/H50)</f>
        <v>-0.46654824048923355</v>
      </c>
      <c r="M50" s="43"/>
      <c r="N50" s="39">
        <f>'[4]Sheet1'!$I$78</f>
        <v>34013.33</v>
      </c>
      <c r="O50" s="40">
        <f>IF(AND(N50=0),"(+0%)",(N50-K50)/K50)</f>
        <v>0.5118029985972411</v>
      </c>
    </row>
    <row r="51" spans="1:15" s="25" customFormat="1" ht="15">
      <c r="A51" s="6" t="s">
        <v>4</v>
      </c>
      <c r="B51" s="39">
        <v>40122.46</v>
      </c>
      <c r="C51" s="40">
        <v>-0.16462395183598655</v>
      </c>
      <c r="D51" s="41"/>
      <c r="E51" s="39">
        <v>37870.1</v>
      </c>
      <c r="F51" s="40">
        <v>-0.05613713615765336</v>
      </c>
      <c r="G51" s="41"/>
      <c r="H51" s="39">
        <v>56219.16</v>
      </c>
      <c r="I51" s="40">
        <v>0.4845263149555984</v>
      </c>
      <c r="J51" s="41"/>
      <c r="K51" s="39">
        <f>'[4]Sheet1'!$D$78</f>
        <v>29014.5</v>
      </c>
      <c r="L51" s="42">
        <f>IF(AND(K51=0),"(+0%)",(K51-H51)/H51)</f>
        <v>-0.48390370827312257</v>
      </c>
      <c r="M51" s="43"/>
      <c r="N51" s="39">
        <f>'[4]Sheet1'!$J$78</f>
        <v>40019.96</v>
      </c>
      <c r="O51" s="40">
        <f>IF(AND(N51=0),"(+0%)",(N51-K51)/K51)</f>
        <v>0.37930896620655186</v>
      </c>
    </row>
    <row r="52" spans="1:15" s="25" customFormat="1" ht="15">
      <c r="A52" s="6" t="s">
        <v>5</v>
      </c>
      <c r="B52" s="39">
        <v>27683.52</v>
      </c>
      <c r="C52" s="40">
        <v>-0.29266160742140734</v>
      </c>
      <c r="D52" s="41"/>
      <c r="E52" s="39">
        <v>32705.49</v>
      </c>
      <c r="F52" s="40">
        <v>0.18140648299060239</v>
      </c>
      <c r="G52" s="41"/>
      <c r="H52" s="39">
        <v>39766.91</v>
      </c>
      <c r="I52" s="40">
        <v>0.2159093167538539</v>
      </c>
      <c r="J52" s="41"/>
      <c r="K52" s="39">
        <f>'[4]Sheet1'!$E$78</f>
        <v>25114.43</v>
      </c>
      <c r="L52" s="42">
        <f>IF(AND(K52=0),"(+0%)",(K52-H52)/H52)</f>
        <v>-0.36845910330976184</v>
      </c>
      <c r="M52" s="43"/>
      <c r="N52" s="39">
        <f>'[4]Sheet1'!$K$78</f>
        <v>33212.7</v>
      </c>
      <c r="O52" s="40">
        <f>IF(AND(N52=0),"(+0%)",(N52-K52)/K52)</f>
        <v>0.32245485961656295</v>
      </c>
    </row>
    <row r="53" spans="1:15" s="25" customFormat="1" ht="15">
      <c r="A53" s="38" t="s">
        <v>6</v>
      </c>
      <c r="B53" s="44">
        <v>141429.69999999998</v>
      </c>
      <c r="C53" s="45">
        <v>-0.17436291890969216</v>
      </c>
      <c r="D53" s="46"/>
      <c r="E53" s="44">
        <v>132977.8</v>
      </c>
      <c r="F53" s="45">
        <v>-0.059760432214732796</v>
      </c>
      <c r="G53" s="46"/>
      <c r="H53" s="44">
        <v>164983.49</v>
      </c>
      <c r="I53" s="45">
        <v>0.24068446011289107</v>
      </c>
      <c r="J53" s="46"/>
      <c r="K53" s="47">
        <f>SUM(K49:K52)</f>
        <v>102724.04000000001</v>
      </c>
      <c r="L53" s="48">
        <f>IF((K53=0),"(+0%)",IF((K50=0),((K49-H49)/H49),IF((K51=0),((K49+K50)-(H49+H50))/(H49+H50),IF((K52=0),((K49+K50+K51)-(H49+H50+H51))/(H49+H50+H51),(K53-H53)/H53))))</f>
        <v>-0.3773677596467379</v>
      </c>
      <c r="M53" s="49"/>
      <c r="N53" s="44">
        <f>SUM(N49:N52)</f>
        <v>128451.62000000001</v>
      </c>
      <c r="O53" s="50">
        <f>IF((N53=0),"(+0%)",IF((N50=0),((N49-K49)/K49),IF((N51=0),((N49+N50)-(K49+K50))/(K49+K50),IF((N52=0),((N49+N50+N51)-(K49+K50+K51))/(K49+K50+K51),(N53-K53)/K53))))</f>
        <v>0.2504533505496863</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39">
        <f>'[4]Sheet1'!$N$78</f>
        <v>24627.22</v>
      </c>
      <c r="C56" s="40">
        <f>IF(AND(B56=0),"(+0%)",(B56-N49)/N49)</f>
        <v>0.16135290486535886</v>
      </c>
      <c r="D56" s="41"/>
      <c r="E56" s="39">
        <f>'[5]Sheet1'!$B$80</f>
        <v>29951.32</v>
      </c>
      <c r="F56" s="40">
        <f>IF(AND(E56=0),"(+0%)",(E56-B56)/B56)</f>
        <v>0.21618761679150136</v>
      </c>
      <c r="G56" s="41"/>
      <c r="H56" s="39">
        <f>'[5]Sheet1'!$H$80</f>
        <v>0</v>
      </c>
      <c r="I56" s="40" t="str">
        <f>IF(AND(H56=0),"(+0%)",(H56-E56)/E56)</f>
        <v>(+0%)</v>
      </c>
      <c r="J56" s="41"/>
      <c r="K56" s="39">
        <f>'[5]Sheet1'!$N$80</f>
        <v>0</v>
      </c>
      <c r="L56" s="42" t="str">
        <f>IF(AND(K56=0),"(+0%)",(K56-H56)/H56)</f>
        <v>(+0%)</v>
      </c>
      <c r="M56" s="43"/>
      <c r="N56" s="39">
        <v>0</v>
      </c>
      <c r="O56" s="40" t="str">
        <f>IF(AND(N56=0),"(+0%)",(N56-K56)/K56)</f>
        <v>(+0%)</v>
      </c>
    </row>
    <row r="57" spans="1:15" s="25" customFormat="1" ht="15">
      <c r="A57" s="6" t="s">
        <v>3</v>
      </c>
      <c r="B57" s="39">
        <f>'[4]Sheet1'!$O$78</f>
        <v>40116.93</v>
      </c>
      <c r="C57" s="40">
        <f>IF(AND(B57=0),"(+0%)",(B57-N50)/N50)</f>
        <v>0.17944729316417998</v>
      </c>
      <c r="D57" s="41"/>
      <c r="E57" s="39">
        <f>'[5]Sheet1'!$C$80</f>
        <v>49122.18</v>
      </c>
      <c r="F57" s="40">
        <f>IF(AND(E57=0),"(+0%)",(E57-B57)/B57)</f>
        <v>0.2244750533004395</v>
      </c>
      <c r="G57" s="41"/>
      <c r="H57" s="39">
        <f>'[5]Sheet1'!$I$80</f>
        <v>0</v>
      </c>
      <c r="I57" s="40" t="str">
        <f>IF(AND(H57=0),"(+0%)",(H57-E57)/E57)</f>
        <v>(+0%)</v>
      </c>
      <c r="J57" s="41"/>
      <c r="K57" s="39">
        <f>'[5]Sheet1'!$O$80</f>
        <v>0</v>
      </c>
      <c r="L57" s="42" t="str">
        <f>IF(AND(K57=0),"(+0%)",(K57-H57)/H57)</f>
        <v>(+0%)</v>
      </c>
      <c r="M57" s="43"/>
      <c r="N57" s="39">
        <v>0</v>
      </c>
      <c r="O57" s="40" t="str">
        <f>IF(AND(N57=0),"(+0%)",(N57-K57)/K57)</f>
        <v>(+0%)</v>
      </c>
    </row>
    <row r="58" spans="1:15" ht="15">
      <c r="A58" s="6" t="s">
        <v>4</v>
      </c>
      <c r="B58" s="39">
        <f>'[4]Sheet1'!$P$78</f>
        <v>44730.05</v>
      </c>
      <c r="C58" s="40">
        <f>IF(AND(B58=0),"(+0%)",(B58-N51)/N51)</f>
        <v>0.1176935209330545</v>
      </c>
      <c r="D58" s="41"/>
      <c r="E58" s="39">
        <f>'[5]Sheet1'!$D$80</f>
        <v>55168.4</v>
      </c>
      <c r="F58" s="40">
        <f>IF(AND(E58=0),"(+0%)",(E58-B58)/B58)</f>
        <v>0.23336325356220256</v>
      </c>
      <c r="G58" s="41"/>
      <c r="H58" s="39">
        <f>'[5]Sheet1'!$J$80</f>
        <v>0</v>
      </c>
      <c r="I58" s="40" t="str">
        <f>IF(AND(H58=0),"(+0%)",(H58-E58)/E58)</f>
        <v>(+0%)</v>
      </c>
      <c r="J58" s="41"/>
      <c r="K58" s="39">
        <f>'[5]Sheet1'!$P$80</f>
        <v>0</v>
      </c>
      <c r="L58" s="42" t="str">
        <f>IF(AND(K58=0),"(+0%)",(K58-H58)/H58)</f>
        <v>(+0%)</v>
      </c>
      <c r="M58" s="43"/>
      <c r="N58" s="39">
        <v>0</v>
      </c>
      <c r="O58" s="40" t="str">
        <f>IF(AND(N58=0),"(+0%)",(N58-K58)/K58)</f>
        <v>(+0%)</v>
      </c>
    </row>
    <row r="59" spans="1:15" ht="15">
      <c r="A59" s="6" t="s">
        <v>5</v>
      </c>
      <c r="B59" s="39">
        <f>'[4]Sheet1'!$Q$78</f>
        <v>40296.32</v>
      </c>
      <c r="C59" s="40">
        <f>IF(AND(B59=0),"(+0%)",(B59-N52)/N52)</f>
        <v>0.21328046199194897</v>
      </c>
      <c r="D59" s="41"/>
      <c r="E59" s="39">
        <f>'[5]Sheet1'!$E$80</f>
        <v>42404.62</v>
      </c>
      <c r="F59" s="40">
        <f>IF(AND(E59=0),"(+0%)",(E59-B59)/B59)</f>
        <v>0.0523199140765212</v>
      </c>
      <c r="G59" s="41"/>
      <c r="H59" s="39">
        <f>'[5]Sheet1'!$K$80</f>
        <v>0</v>
      </c>
      <c r="I59" s="40" t="str">
        <f>IF(AND(H59=0),"(+0%)",(H59-E59)/E59)</f>
        <v>(+0%)</v>
      </c>
      <c r="J59" s="41"/>
      <c r="K59" s="39">
        <f>'[5]Sheet1'!$Q$80</f>
        <v>0</v>
      </c>
      <c r="L59" s="42" t="str">
        <f>IF(AND(K59=0),"(+0%)",(K59-H59)/H59)</f>
        <v>(+0%)</v>
      </c>
      <c r="M59" s="43"/>
      <c r="N59" s="39">
        <v>0</v>
      </c>
      <c r="O59" s="40" t="str">
        <f>IF(AND(N59=0),"(+0%)",(N59-K59)/K59)</f>
        <v>(+0%)</v>
      </c>
    </row>
    <row r="60" spans="1:15" ht="15">
      <c r="A60" s="38" t="s">
        <v>6</v>
      </c>
      <c r="B60" s="44">
        <f>SUM(B56:B59)</f>
        <v>149770.52000000002</v>
      </c>
      <c r="C60" s="45">
        <f>IF((B60=0),"(+0%)",IF((B57=0),((B56-N49)/N49),IF((B58=0),((B56+B57)-(N49+N50))/(N49+N50),IF((B59=0),((B56+B57+B58)-(N49+N50+N51))/(N49+N50+N51),(B60-N53)/N53))))</f>
        <v>0.1659683233267125</v>
      </c>
      <c r="D60" s="46"/>
      <c r="E60" s="44">
        <f>SUM(E56:E59)</f>
        <v>176646.52</v>
      </c>
      <c r="F60" s="45">
        <f>IF((E60=0),"(+0%)",IF((E57=0),((E56-B56)/B56),IF((E58=0),((E56+E57)-(B56+B57))/(B56+B57),IF((E59=0),((E56+E57+E58)-(B56+B57+B58))/(B56+B57+B58),(E60-B60)/B60))))</f>
        <v>0.17944786463985013</v>
      </c>
      <c r="G60" s="46"/>
      <c r="H60" s="44">
        <f>SUM(H56:H59)</f>
        <v>0</v>
      </c>
      <c r="I60" s="45" t="str">
        <f>IF((H60=0),"(+0%)",IF((H57=0),((H56-E56)/E56),IF((H58=0),((H56+H57)-(E56+E57))/(E56+E57),IF((H59=0),((H56+H57+H58)-(E56+E57+E58))/(E56+E57+E58),(H60-E60)/E60))))</f>
        <v>(+0%)</v>
      </c>
      <c r="J60" s="46"/>
      <c r="K60" s="47">
        <f>SUM(K56:K59)</f>
        <v>0</v>
      </c>
      <c r="L60" s="48" t="str">
        <f>IF((K60=0),"(+0%)",IF((K57=0),((K56-H56)/H56),IF((K58=0),((K56+K57)-(H56+H57))/(H56+H57),IF((K59=0),((K56+K57+K58)-(H56+H57+H58))/(H56+H57+H58),(K60-H60)/H60))))</f>
        <v>(+0%)</v>
      </c>
      <c r="M60" s="49"/>
      <c r="N60" s="44">
        <f>SUM(N56:N59)</f>
        <v>0</v>
      </c>
      <c r="O60" s="5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4">
      <selection activeCell="E56" sqref="E56"/>
    </sheetView>
  </sheetViews>
  <sheetFormatPr defaultColWidth="9.140625" defaultRowHeight="12.75"/>
  <cols>
    <col min="1" max="1" width="13.140625" style="6" customWidth="1"/>
    <col min="2" max="2" width="10.57421875" style="6" customWidth="1"/>
    <col min="3" max="3" width="8.8515625" style="6"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3.57421875" style="6" bestFit="1" customWidth="1"/>
    <col min="15" max="15" width="10.28125" style="6" customWidth="1"/>
    <col min="16" max="16384" width="9.140625" style="29" customWidth="1"/>
  </cols>
  <sheetData>
    <row r="1" spans="1:15" s="32" customFormat="1" ht="18">
      <c r="A1" s="1" t="s">
        <v>10</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13</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3620</v>
      </c>
      <c r="F7" s="11"/>
      <c r="G7" s="6"/>
      <c r="H7" s="10">
        <v>3049</v>
      </c>
      <c r="I7" s="11">
        <v>-0.15773480662983425</v>
      </c>
      <c r="J7" s="6"/>
      <c r="K7" s="10">
        <v>3864</v>
      </c>
      <c r="L7" s="11">
        <v>0.2673007543456871</v>
      </c>
      <c r="M7" s="6"/>
      <c r="N7" s="10">
        <v>3640</v>
      </c>
      <c r="O7" s="11">
        <v>-0.057971014492753624</v>
      </c>
    </row>
    <row r="8" spans="1:15" s="3" customFormat="1" ht="15">
      <c r="A8" s="6" t="s">
        <v>3</v>
      </c>
      <c r="B8" s="10"/>
      <c r="C8" s="11"/>
      <c r="D8" s="6"/>
      <c r="E8" s="10">
        <v>4812</v>
      </c>
      <c r="F8" s="11"/>
      <c r="G8" s="6"/>
      <c r="H8" s="10">
        <v>4849</v>
      </c>
      <c r="I8" s="11">
        <v>0.007689110556940981</v>
      </c>
      <c r="J8" s="6"/>
      <c r="K8" s="10">
        <v>5481</v>
      </c>
      <c r="L8" s="11">
        <v>0.13033615178387295</v>
      </c>
      <c r="M8" s="6"/>
      <c r="N8" s="10">
        <v>5957</v>
      </c>
      <c r="O8" s="11">
        <v>0.08684546615581099</v>
      </c>
    </row>
    <row r="9" spans="1:15" s="3" customFormat="1" ht="15">
      <c r="A9" s="6" t="s">
        <v>4</v>
      </c>
      <c r="B9" s="10">
        <v>4648</v>
      </c>
      <c r="C9" s="11"/>
      <c r="D9" s="6"/>
      <c r="E9" s="10">
        <v>5969</v>
      </c>
      <c r="F9" s="11">
        <v>0.2842082616179002</v>
      </c>
      <c r="G9" s="6"/>
      <c r="H9" s="10">
        <v>6513</v>
      </c>
      <c r="I9" s="11">
        <v>0.09113754397721562</v>
      </c>
      <c r="J9" s="6"/>
      <c r="K9" s="10">
        <v>6851</v>
      </c>
      <c r="L9" s="11">
        <v>0.05189620758483034</v>
      </c>
      <c r="M9" s="6"/>
      <c r="N9" s="10">
        <v>7882</v>
      </c>
      <c r="O9" s="11">
        <v>0.1504889797109911</v>
      </c>
    </row>
    <row r="10" spans="1:15" s="3" customFormat="1" ht="15">
      <c r="A10" s="6" t="s">
        <v>5</v>
      </c>
      <c r="B10" s="10">
        <v>2899</v>
      </c>
      <c r="C10" s="11"/>
      <c r="D10" s="6"/>
      <c r="E10" s="10">
        <v>3981</v>
      </c>
      <c r="F10" s="11">
        <v>0.3732321490169024</v>
      </c>
      <c r="G10" s="6"/>
      <c r="H10" s="10">
        <v>4370</v>
      </c>
      <c r="I10" s="11">
        <v>0.09771414217533284</v>
      </c>
      <c r="J10" s="6"/>
      <c r="K10" s="10">
        <v>3944</v>
      </c>
      <c r="L10" s="11">
        <v>-0.09748283752860412</v>
      </c>
      <c r="M10" s="6"/>
      <c r="N10" s="10">
        <v>4376</v>
      </c>
      <c r="O10" s="11">
        <v>0.10953346855983773</v>
      </c>
    </row>
    <row r="11" spans="1:15" s="3" customFormat="1" ht="15">
      <c r="A11" s="12" t="s">
        <v>6</v>
      </c>
      <c r="B11" s="13">
        <v>7547</v>
      </c>
      <c r="C11" s="14"/>
      <c r="D11" s="15"/>
      <c r="E11" s="13">
        <v>18382</v>
      </c>
      <c r="F11" s="14">
        <v>0.31840466410494234</v>
      </c>
      <c r="G11" s="15"/>
      <c r="H11" s="13">
        <v>18781</v>
      </c>
      <c r="I11" s="16">
        <v>0.021706016755521706</v>
      </c>
      <c r="J11" s="17"/>
      <c r="K11" s="18">
        <v>20140</v>
      </c>
      <c r="L11" s="16">
        <v>0.07236036419785954</v>
      </c>
      <c r="M11" s="17"/>
      <c r="N11" s="18">
        <v>21855</v>
      </c>
      <c r="O11" s="19">
        <v>0.08515392254220457</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3935</v>
      </c>
      <c r="C14" s="11">
        <v>0.08104395604395605</v>
      </c>
      <c r="D14" s="6"/>
      <c r="E14" s="10">
        <v>4417.5</v>
      </c>
      <c r="F14" s="11">
        <v>0.12261753494282084</v>
      </c>
      <c r="G14" s="6"/>
      <c r="H14" s="10">
        <v>5098</v>
      </c>
      <c r="I14" s="11">
        <v>0.1540464063384267</v>
      </c>
      <c r="J14" s="23"/>
      <c r="K14" s="10">
        <v>4408</v>
      </c>
      <c r="L14" s="11">
        <v>-0.1353471949784229</v>
      </c>
      <c r="M14" s="6"/>
      <c r="N14" s="10">
        <v>4735</v>
      </c>
      <c r="O14" s="24">
        <v>0.07418330308529945</v>
      </c>
    </row>
    <row r="15" spans="1:15" s="25" customFormat="1" ht="15">
      <c r="A15" s="6" t="s">
        <v>3</v>
      </c>
      <c r="B15" s="10">
        <v>6084</v>
      </c>
      <c r="C15" s="11">
        <v>0.021319456102064798</v>
      </c>
      <c r="D15" s="6"/>
      <c r="E15" s="10">
        <v>6744.360000000001</v>
      </c>
      <c r="F15" s="11">
        <v>0.1085404339250494</v>
      </c>
      <c r="G15" s="6"/>
      <c r="H15" s="10">
        <v>7610</v>
      </c>
      <c r="I15" s="11">
        <v>0.1283502066912204</v>
      </c>
      <c r="J15" s="23"/>
      <c r="K15" s="10">
        <v>8319</v>
      </c>
      <c r="L15" s="11">
        <v>0.09316688567674113</v>
      </c>
      <c r="M15" s="6"/>
      <c r="N15" s="10">
        <v>8182</v>
      </c>
      <c r="O15" s="24">
        <v>-0.016468325519894217</v>
      </c>
    </row>
    <row r="16" spans="1:15" s="25" customFormat="1" ht="15">
      <c r="A16" s="6" t="s">
        <v>4</v>
      </c>
      <c r="B16" s="10">
        <v>8047</v>
      </c>
      <c r="C16" s="11">
        <v>0.020933773154021822</v>
      </c>
      <c r="D16" s="6"/>
      <c r="E16" s="10">
        <v>10082.130000000001</v>
      </c>
      <c r="F16" s="11">
        <v>0.252905430595253</v>
      </c>
      <c r="G16" s="6"/>
      <c r="H16" s="10">
        <v>11177</v>
      </c>
      <c r="I16" s="11">
        <v>0.10859510837491669</v>
      </c>
      <c r="J16" s="23"/>
      <c r="K16" s="10">
        <v>10813</v>
      </c>
      <c r="L16" s="11">
        <v>-0.03256687841102263</v>
      </c>
      <c r="M16" s="6"/>
      <c r="N16" s="10">
        <v>10376</v>
      </c>
      <c r="O16" s="24">
        <v>-0.04041431610098955</v>
      </c>
    </row>
    <row r="17" spans="1:15" s="25" customFormat="1" ht="15">
      <c r="A17" s="6" t="s">
        <v>5</v>
      </c>
      <c r="B17" s="10">
        <v>4733.7</v>
      </c>
      <c r="C17" s="11">
        <v>0.08174131627056669</v>
      </c>
      <c r="D17" s="6"/>
      <c r="E17" s="10">
        <v>6793</v>
      </c>
      <c r="F17" s="11">
        <v>0.43502968079937476</v>
      </c>
      <c r="G17" s="6"/>
      <c r="H17" s="10">
        <v>7212</v>
      </c>
      <c r="I17" s="11">
        <v>0.06168114235242161</v>
      </c>
      <c r="J17" s="23"/>
      <c r="K17" s="10">
        <v>6843</v>
      </c>
      <c r="L17" s="24">
        <v>-0.05116472545757072</v>
      </c>
      <c r="M17" s="6"/>
      <c r="N17" s="10">
        <v>7882.12</v>
      </c>
      <c r="O17" s="24">
        <v>0.15185152710799354</v>
      </c>
    </row>
    <row r="18" spans="1:15" s="25" customFormat="1" ht="15">
      <c r="A18" s="12" t="s">
        <v>6</v>
      </c>
      <c r="B18" s="13">
        <v>22799.7</v>
      </c>
      <c r="C18" s="14">
        <v>0.04322580645161293</v>
      </c>
      <c r="D18" s="15"/>
      <c r="E18" s="13">
        <v>28036.99</v>
      </c>
      <c r="F18" s="14">
        <v>0.22970872423759964</v>
      </c>
      <c r="G18" s="15"/>
      <c r="H18" s="13">
        <v>31097</v>
      </c>
      <c r="I18" s="14">
        <v>0.10914188719973143</v>
      </c>
      <c r="J18" s="26"/>
      <c r="K18" s="27">
        <v>30383</v>
      </c>
      <c r="L18" s="28">
        <v>-0.022960414187863782</v>
      </c>
      <c r="M18" s="15"/>
      <c r="N18" s="13">
        <v>31175.12</v>
      </c>
      <c r="O18" s="30">
        <v>0.026071158213474607</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6646</v>
      </c>
      <c r="C21" s="24">
        <v>0.40359028511087647</v>
      </c>
      <c r="D21" s="6"/>
      <c r="E21" s="10">
        <v>5198</v>
      </c>
      <c r="F21" s="24">
        <v>-0.21787541378272646</v>
      </c>
      <c r="G21" s="6"/>
      <c r="H21" s="10">
        <v>4504</v>
      </c>
      <c r="I21" s="24">
        <v>-0.13351288957291266</v>
      </c>
      <c r="J21" s="6"/>
      <c r="K21" s="10">
        <v>5549</v>
      </c>
      <c r="L21" s="24">
        <v>0.23201598579040852</v>
      </c>
      <c r="M21" s="6"/>
      <c r="N21" s="10">
        <v>5758.37</v>
      </c>
      <c r="O21" s="24">
        <v>0.03773112272481526</v>
      </c>
    </row>
    <row r="22" spans="1:15" s="3" customFormat="1" ht="15">
      <c r="A22" s="6" t="s">
        <v>3</v>
      </c>
      <c r="B22" s="10">
        <v>10258</v>
      </c>
      <c r="C22" s="24">
        <v>0.25372769494011244</v>
      </c>
      <c r="D22" s="6"/>
      <c r="E22" s="10">
        <v>8807</v>
      </c>
      <c r="F22" s="24">
        <v>-0.14145057516085008</v>
      </c>
      <c r="G22" s="6"/>
      <c r="H22" s="10">
        <v>7933</v>
      </c>
      <c r="I22" s="24">
        <v>-0.0992392415124333</v>
      </c>
      <c r="J22" s="6"/>
      <c r="K22" s="10">
        <v>9764</v>
      </c>
      <c r="L22" s="24">
        <v>0.23080801714357746</v>
      </c>
      <c r="M22" s="6"/>
      <c r="N22" s="10">
        <v>7667.48</v>
      </c>
      <c r="O22" s="24">
        <v>-0.2147193773043835</v>
      </c>
    </row>
    <row r="23" spans="1:15" s="3" customFormat="1" ht="15">
      <c r="A23" s="6" t="s">
        <v>4</v>
      </c>
      <c r="B23" s="10">
        <v>11607</v>
      </c>
      <c r="C23" s="24">
        <v>0.11863916730917502</v>
      </c>
      <c r="D23" s="6"/>
      <c r="E23" s="10">
        <v>12286</v>
      </c>
      <c r="F23" s="24">
        <v>0.05849918152838804</v>
      </c>
      <c r="G23" s="6"/>
      <c r="H23" s="10">
        <v>11449</v>
      </c>
      <c r="I23" s="24">
        <v>-0.06812632264365945</v>
      </c>
      <c r="J23" s="6"/>
      <c r="K23" s="10">
        <v>12152</v>
      </c>
      <c r="L23" s="24">
        <v>0.06140274259760678</v>
      </c>
      <c r="M23" s="6"/>
      <c r="N23" s="10">
        <v>13436.49</v>
      </c>
      <c r="O23" s="24">
        <v>0.10570194206714942</v>
      </c>
    </row>
    <row r="24" spans="1:15" s="3" customFormat="1" ht="15">
      <c r="A24" s="6" t="s">
        <v>5</v>
      </c>
      <c r="B24" s="10">
        <v>7012</v>
      </c>
      <c r="C24" s="24">
        <v>-0.11039162052848725</v>
      </c>
      <c r="D24" s="6"/>
      <c r="E24" s="10">
        <v>6647</v>
      </c>
      <c r="F24" s="24">
        <v>-0.05205362236166572</v>
      </c>
      <c r="G24" s="6"/>
      <c r="H24" s="10">
        <v>7818</v>
      </c>
      <c r="I24" s="24">
        <v>0.1761697006168196</v>
      </c>
      <c r="J24" s="6"/>
      <c r="K24" s="10">
        <v>7742.37</v>
      </c>
      <c r="L24" s="24">
        <v>-0.009673829623944757</v>
      </c>
      <c r="M24" s="6"/>
      <c r="N24" s="10">
        <v>8318.71</v>
      </c>
      <c r="O24" s="24">
        <v>0.07443973873632999</v>
      </c>
    </row>
    <row r="25" spans="1:15" s="3" customFormat="1" ht="15">
      <c r="A25" s="12" t="s">
        <v>6</v>
      </c>
      <c r="B25" s="13">
        <v>35523</v>
      </c>
      <c r="C25" s="31">
        <v>0.13946634367405808</v>
      </c>
      <c r="D25" s="15"/>
      <c r="E25" s="13">
        <v>32938</v>
      </c>
      <c r="F25" s="31">
        <v>-0.07276975480674493</v>
      </c>
      <c r="G25" s="15"/>
      <c r="H25" s="13">
        <v>31704</v>
      </c>
      <c r="I25" s="31">
        <v>-0.03746432691723845</v>
      </c>
      <c r="J25" s="15"/>
      <c r="K25" s="13">
        <v>35207.37</v>
      </c>
      <c r="L25" s="31">
        <v>0.11050246025738085</v>
      </c>
      <c r="M25" s="15"/>
      <c r="N25" s="13">
        <v>35181.049999999996</v>
      </c>
      <c r="O25" s="30">
        <v>-0.0007475707501016685</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5628.39</v>
      </c>
      <c r="C28" s="24">
        <v>-0.022572359886565047</v>
      </c>
      <c r="D28" s="6"/>
      <c r="E28" s="10">
        <v>5774.51</v>
      </c>
      <c r="F28" s="24">
        <v>0.02596124291315987</v>
      </c>
      <c r="G28" s="6"/>
      <c r="H28" s="10">
        <v>5306.73</v>
      </c>
      <c r="I28" s="24">
        <v>-0.08100773918479674</v>
      </c>
      <c r="J28" s="6"/>
      <c r="K28" s="10">
        <v>6058.95</v>
      </c>
      <c r="L28" s="24">
        <v>0.14174830828024043</v>
      </c>
      <c r="M28" s="6"/>
      <c r="N28" s="10">
        <v>7956.12</v>
      </c>
      <c r="O28" s="24">
        <v>0.31311860966008964</v>
      </c>
    </row>
    <row r="29" spans="1:15" s="3" customFormat="1" ht="15">
      <c r="A29" s="6" t="s">
        <v>3</v>
      </c>
      <c r="B29" s="10">
        <v>9931.67</v>
      </c>
      <c r="C29" s="24">
        <v>0.29529780318957477</v>
      </c>
      <c r="D29" s="6"/>
      <c r="E29" s="10">
        <v>9861.53</v>
      </c>
      <c r="F29" s="24">
        <v>-0.007062256397967252</v>
      </c>
      <c r="G29" s="6"/>
      <c r="H29" s="10">
        <v>10336.51</v>
      </c>
      <c r="I29" s="24">
        <v>0.04816493992311533</v>
      </c>
      <c r="J29" s="6"/>
      <c r="K29" s="10">
        <v>9368.02</v>
      </c>
      <c r="L29" s="24">
        <v>-0.09369603473512818</v>
      </c>
      <c r="M29" s="6"/>
      <c r="N29" s="10">
        <v>10814.31</v>
      </c>
      <c r="O29" s="24">
        <v>0.15438587876627066</v>
      </c>
    </row>
    <row r="30" spans="1:15" s="3" customFormat="1" ht="15">
      <c r="A30" s="6" t="s">
        <v>4</v>
      </c>
      <c r="B30" s="10">
        <v>12421.28</v>
      </c>
      <c r="C30" s="24">
        <v>-0.07555619064205006</v>
      </c>
      <c r="D30" s="6"/>
      <c r="E30" s="10">
        <v>9257.46</v>
      </c>
      <c r="F30" s="24">
        <v>-0.25470965955199476</v>
      </c>
      <c r="G30" s="6"/>
      <c r="H30" s="10">
        <v>13340.14</v>
      </c>
      <c r="I30" s="24">
        <v>0.44101513806162823</v>
      </c>
      <c r="J30" s="6"/>
      <c r="K30" s="10">
        <v>14321</v>
      </c>
      <c r="L30" s="24">
        <v>0.07352696448463064</v>
      </c>
      <c r="M30" s="6"/>
      <c r="N30" s="10">
        <v>15340.01</v>
      </c>
      <c r="O30" s="24">
        <v>0.07115494728021787</v>
      </c>
    </row>
    <row r="31" spans="1:15" s="3" customFormat="1" ht="15">
      <c r="A31" s="6" t="s">
        <v>5</v>
      </c>
      <c r="B31" s="10">
        <v>6915.56</v>
      </c>
      <c r="C31" s="24">
        <v>-0.1686739891161008</v>
      </c>
      <c r="D31" s="6"/>
      <c r="E31" s="10">
        <v>7445.62</v>
      </c>
      <c r="F31" s="24">
        <v>0.07664744431398172</v>
      </c>
      <c r="G31" s="6"/>
      <c r="H31" s="10">
        <v>9491.04</v>
      </c>
      <c r="I31" s="24">
        <v>0.27471453015329833</v>
      </c>
      <c r="J31" s="6"/>
      <c r="K31" s="10">
        <v>10862.45</v>
      </c>
      <c r="L31" s="24">
        <v>0.14449522918457827</v>
      </c>
      <c r="M31" s="6"/>
      <c r="N31" s="10">
        <v>8987.56</v>
      </c>
      <c r="O31" s="24">
        <v>-0.17260286583597634</v>
      </c>
    </row>
    <row r="32" spans="1:15" s="3" customFormat="1" ht="15">
      <c r="A32" s="12" t="s">
        <v>6</v>
      </c>
      <c r="B32" s="13">
        <v>34896.9</v>
      </c>
      <c r="C32" s="31">
        <v>-0.008076791340792677</v>
      </c>
      <c r="D32" s="15"/>
      <c r="E32" s="13">
        <v>32339.12</v>
      </c>
      <c r="F32" s="31">
        <v>-0.07329533568884349</v>
      </c>
      <c r="G32" s="15"/>
      <c r="H32" s="13">
        <v>38474.42</v>
      </c>
      <c r="I32" s="31">
        <v>0.18971759281019396</v>
      </c>
      <c r="J32" s="15"/>
      <c r="K32" s="13">
        <v>40610.42</v>
      </c>
      <c r="L32" s="31">
        <v>0.05551740611034552</v>
      </c>
      <c r="M32" s="15"/>
      <c r="N32" s="13">
        <v>43098</v>
      </c>
      <c r="O32" s="30">
        <v>0.06125472231018546</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6695.32</v>
      </c>
      <c r="C35" s="24">
        <v>-0.15846920358164535</v>
      </c>
      <c r="D35" s="6"/>
      <c r="E35" s="10">
        <v>7501.5</v>
      </c>
      <c r="F35" s="24">
        <v>0.12040948005472484</v>
      </c>
      <c r="G35" s="6"/>
      <c r="H35" s="10">
        <v>8348.35</v>
      </c>
      <c r="I35" s="24">
        <v>0.11289075518229692</v>
      </c>
      <c r="J35" s="6"/>
      <c r="K35" s="10">
        <v>11524.09</v>
      </c>
      <c r="L35" s="24">
        <v>0.3804033132295603</v>
      </c>
      <c r="M35" s="29"/>
      <c r="N35" s="10">
        <v>15067.93</v>
      </c>
      <c r="O35" s="24">
        <v>0.30751582120583926</v>
      </c>
    </row>
    <row r="36" spans="1:15" s="25" customFormat="1" ht="15">
      <c r="A36" s="6" t="s">
        <v>3</v>
      </c>
      <c r="B36" s="10">
        <v>10033.02</v>
      </c>
      <c r="C36" s="24">
        <v>-0.07224594079511305</v>
      </c>
      <c r="D36" s="6"/>
      <c r="E36" s="10">
        <v>11253.31</v>
      </c>
      <c r="F36" s="24">
        <v>0.12162738637020548</v>
      </c>
      <c r="G36" s="6"/>
      <c r="H36" s="10">
        <v>13578.86</v>
      </c>
      <c r="I36" s="24">
        <v>0.20665475313485554</v>
      </c>
      <c r="J36" s="6"/>
      <c r="K36" s="10">
        <v>14993.16</v>
      </c>
      <c r="L36" s="24">
        <v>0.10415454611064547</v>
      </c>
      <c r="M36" s="29"/>
      <c r="N36" s="10">
        <v>21610.84</v>
      </c>
      <c r="O36" s="24">
        <v>0.44137993591744507</v>
      </c>
    </row>
    <row r="37" spans="1:15" s="25" customFormat="1" ht="15">
      <c r="A37" s="6" t="s">
        <v>4</v>
      </c>
      <c r="B37" s="10">
        <v>13815.46</v>
      </c>
      <c r="C37" s="24">
        <v>-0.09938389870671538</v>
      </c>
      <c r="D37" s="6"/>
      <c r="E37" s="10">
        <v>14651.18</v>
      </c>
      <c r="F37" s="24">
        <v>0.060491652105684586</v>
      </c>
      <c r="G37" s="6"/>
      <c r="H37" s="10">
        <v>17683.67</v>
      </c>
      <c r="I37" s="24">
        <v>0.2069792330720118</v>
      </c>
      <c r="J37" s="6"/>
      <c r="K37" s="10">
        <v>20728.05</v>
      </c>
      <c r="L37" s="24">
        <v>0.1721577025583491</v>
      </c>
      <c r="M37" s="29"/>
      <c r="N37" s="10">
        <v>24137.03</v>
      </c>
      <c r="O37" s="24">
        <v>0.16446216600210825</v>
      </c>
    </row>
    <row r="38" spans="1:15" s="25" customFormat="1" ht="15">
      <c r="A38" s="6" t="s">
        <v>5</v>
      </c>
      <c r="B38" s="10">
        <v>11772.13</v>
      </c>
      <c r="C38" s="24">
        <v>0.3098249135471696</v>
      </c>
      <c r="D38" s="6"/>
      <c r="E38" s="10">
        <v>11686.29</v>
      </c>
      <c r="F38" s="24">
        <v>-0.007291798510549776</v>
      </c>
      <c r="G38" s="6"/>
      <c r="H38" s="10">
        <v>14241.27</v>
      </c>
      <c r="I38" s="24">
        <v>0.21863054913064792</v>
      </c>
      <c r="J38" s="6"/>
      <c r="K38" s="10">
        <v>17314.5</v>
      </c>
      <c r="L38" s="24">
        <v>0.21579746750114276</v>
      </c>
      <c r="M38" s="29"/>
      <c r="N38" s="10">
        <v>21806.7</v>
      </c>
      <c r="O38" s="24">
        <v>0.2594472840682665</v>
      </c>
    </row>
    <row r="39" spans="1:15" s="25" customFormat="1" ht="15">
      <c r="A39" s="12" t="s">
        <v>6</v>
      </c>
      <c r="B39" s="13">
        <v>42315.93</v>
      </c>
      <c r="C39" s="28">
        <v>-0.018146317694556584</v>
      </c>
      <c r="D39" s="15"/>
      <c r="E39" s="13">
        <v>45092.28</v>
      </c>
      <c r="F39" s="28">
        <v>0.06561004330993077</v>
      </c>
      <c r="G39" s="15"/>
      <c r="H39" s="13">
        <v>53852.149999999994</v>
      </c>
      <c r="I39" s="28">
        <v>0.19426540418892094</v>
      </c>
      <c r="J39" s="15"/>
      <c r="K39" s="13">
        <v>64559.8</v>
      </c>
      <c r="L39" s="28">
        <v>0.19883421553271335</v>
      </c>
      <c r="M39" s="15"/>
      <c r="N39" s="13">
        <v>82622.5</v>
      </c>
      <c r="O39" s="33">
        <v>0.2797824652492727</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21108.35</v>
      </c>
      <c r="C42" s="24">
        <v>0.40087921831333156</v>
      </c>
      <c r="D42" s="6"/>
      <c r="E42" s="10">
        <v>17265.94</v>
      </c>
      <c r="F42" s="24">
        <v>-0.18203270269822133</v>
      </c>
      <c r="G42" s="6"/>
      <c r="H42" s="34">
        <v>14976.16</v>
      </c>
      <c r="I42" s="35">
        <v>-0.13261832254716505</v>
      </c>
      <c r="J42" s="29"/>
      <c r="K42" s="34">
        <v>16162.05</v>
      </c>
      <c r="L42" s="35">
        <v>0.07918518498733984</v>
      </c>
      <c r="M42" s="29"/>
      <c r="N42" s="34">
        <v>11540.3</v>
      </c>
      <c r="O42" s="24">
        <v>-0.2859631049279021</v>
      </c>
    </row>
    <row r="43" spans="1:15" s="3" customFormat="1" ht="15">
      <c r="A43" s="6" t="s">
        <v>3</v>
      </c>
      <c r="B43" s="10">
        <v>22277.9</v>
      </c>
      <c r="C43" s="24">
        <v>0.030866916788056423</v>
      </c>
      <c r="D43" s="6"/>
      <c r="E43" s="10">
        <v>20590.39</v>
      </c>
      <c r="F43" s="24">
        <v>-0.07574816297765956</v>
      </c>
      <c r="G43" s="6"/>
      <c r="H43" s="34">
        <v>23003.53</v>
      </c>
      <c r="I43" s="35">
        <v>0.11719739159870209</v>
      </c>
      <c r="J43" s="29"/>
      <c r="K43" s="34">
        <v>20302.94</v>
      </c>
      <c r="L43" s="35">
        <v>-0.11739893833685527</v>
      </c>
      <c r="M43" s="29"/>
      <c r="N43" s="34">
        <v>15827.69</v>
      </c>
      <c r="O43" s="24">
        <v>-0.22042374158619385</v>
      </c>
    </row>
    <row r="44" spans="1:15" s="3" customFormat="1" ht="15">
      <c r="A44" s="6" t="s">
        <v>4</v>
      </c>
      <c r="B44" s="10">
        <v>26132.64</v>
      </c>
      <c r="C44" s="24">
        <v>0.08267835769355222</v>
      </c>
      <c r="D44" s="6"/>
      <c r="E44" s="10">
        <v>26905.64</v>
      </c>
      <c r="F44" s="24">
        <v>0.029579866404618897</v>
      </c>
      <c r="G44" s="6"/>
      <c r="H44" s="34">
        <v>27150.77</v>
      </c>
      <c r="I44" s="35">
        <v>0.009110729200271802</v>
      </c>
      <c r="J44" s="29"/>
      <c r="K44" s="34">
        <v>29069.38</v>
      </c>
      <c r="L44" s="35">
        <v>0.0706650308628448</v>
      </c>
      <c r="M44" s="29"/>
      <c r="N44" s="34">
        <v>23432.37</v>
      </c>
      <c r="O44" s="24">
        <v>-0.19391572850882963</v>
      </c>
    </row>
    <row r="45" spans="1:15" s="3" customFormat="1" ht="15">
      <c r="A45" s="6" t="s">
        <v>5</v>
      </c>
      <c r="B45" s="10">
        <v>19716.92</v>
      </c>
      <c r="C45" s="24">
        <v>-0.09583201493119098</v>
      </c>
      <c r="D45" s="6"/>
      <c r="E45" s="10">
        <v>20765.81</v>
      </c>
      <c r="F45" s="24">
        <v>0.05319745680359829</v>
      </c>
      <c r="G45" s="6"/>
      <c r="H45" s="34">
        <v>20771.43</v>
      </c>
      <c r="I45" s="35">
        <v>0.00027063716753639665</v>
      </c>
      <c r="J45" s="29"/>
      <c r="K45" s="34">
        <v>21459.98</v>
      </c>
      <c r="L45" s="35">
        <v>0.03314889730750359</v>
      </c>
      <c r="M45" s="29"/>
      <c r="N45" s="34">
        <v>14925.42</v>
      </c>
      <c r="O45" s="24">
        <v>-0.30449981780038937</v>
      </c>
    </row>
    <row r="46" spans="1:15" s="3" customFormat="1" ht="15">
      <c r="A46" s="12" t="s">
        <v>6</v>
      </c>
      <c r="B46" s="13">
        <v>89235.81</v>
      </c>
      <c r="C46" s="31">
        <v>0.08004248237465579</v>
      </c>
      <c r="D46" s="15"/>
      <c r="E46" s="13">
        <v>85527.78</v>
      </c>
      <c r="F46" s="31">
        <v>-0.04155316122529732</v>
      </c>
      <c r="G46" s="15"/>
      <c r="H46" s="13">
        <v>85901.89000000001</v>
      </c>
      <c r="I46" s="31">
        <v>0.004374134345589411</v>
      </c>
      <c r="J46" s="15"/>
      <c r="K46" s="13">
        <v>86994.34999999999</v>
      </c>
      <c r="L46" s="31">
        <v>0.012717531593309263</v>
      </c>
      <c r="M46" s="15"/>
      <c r="N46" s="36">
        <v>65725.78</v>
      </c>
      <c r="O46" s="30">
        <v>-0.24448219913132282</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7">
        <v>2020</v>
      </c>
      <c r="L48" s="37"/>
      <c r="M48" s="37"/>
      <c r="N48" s="8">
        <v>2021</v>
      </c>
      <c r="O48" s="8"/>
    </row>
    <row r="49" spans="1:15" s="25" customFormat="1" ht="15">
      <c r="A49" s="6" t="s">
        <v>2</v>
      </c>
      <c r="B49" s="39">
        <v>11775.15</v>
      </c>
      <c r="C49" s="40">
        <v>0.020350424165749625</v>
      </c>
      <c r="D49" s="41"/>
      <c r="E49" s="39">
        <v>9489.06</v>
      </c>
      <c r="F49" s="40">
        <v>-0.19414529751213364</v>
      </c>
      <c r="G49" s="41"/>
      <c r="H49" s="39">
        <v>8546.95</v>
      </c>
      <c r="I49" s="40">
        <v>-0.09928380682596577</v>
      </c>
      <c r="J49" s="41"/>
      <c r="K49" s="39">
        <f>'[4]Sheet1'!$B$79</f>
        <v>7599.46</v>
      </c>
      <c r="L49" s="42">
        <f>IF(AND(K49=0),"(+0%)",(K49-H49)/H49)</f>
        <v>-0.11085708937106227</v>
      </c>
      <c r="M49" s="43"/>
      <c r="N49" s="39">
        <f>'[4]Sheet1'!$H$79</f>
        <v>11889.05</v>
      </c>
      <c r="O49" s="40">
        <f>IF(AND(N49=0),"(+0%)",(N49-K49)/K49)</f>
        <v>0.5644598431993851</v>
      </c>
    </row>
    <row r="50" spans="1:15" s="25" customFormat="1" ht="15">
      <c r="A50" s="6" t="s">
        <v>3</v>
      </c>
      <c r="B50" s="39">
        <v>18439.26</v>
      </c>
      <c r="C50" s="40">
        <v>0.16500007265747546</v>
      </c>
      <c r="D50" s="41"/>
      <c r="E50" s="39">
        <v>15974.14</v>
      </c>
      <c r="F50" s="40">
        <v>-0.13368866212635427</v>
      </c>
      <c r="G50" s="41"/>
      <c r="H50" s="39">
        <v>18528.65</v>
      </c>
      <c r="I50" s="40">
        <v>0.1599153381653098</v>
      </c>
      <c r="J50" s="41"/>
      <c r="K50" s="39">
        <f>'[4]Sheet1'!$C$79</f>
        <v>9856.05</v>
      </c>
      <c r="L50" s="42">
        <f>IF(AND(K50=0),"(+0%)",(K50-H50)/H50)</f>
        <v>-0.4680643220094287</v>
      </c>
      <c r="M50" s="43"/>
      <c r="N50" s="39">
        <f>'[4]Sheet1'!$I$79</f>
        <v>20221.22</v>
      </c>
      <c r="O50" s="40">
        <f>IF(AND(N50=0),"(+0%)",(N50-K50)/K50)</f>
        <v>1.051655582104393</v>
      </c>
    </row>
    <row r="51" spans="1:15" s="25" customFormat="1" ht="15">
      <c r="A51" s="6" t="s">
        <v>4</v>
      </c>
      <c r="B51" s="39">
        <v>23590.34</v>
      </c>
      <c r="C51" s="40">
        <v>0.006741528919183214</v>
      </c>
      <c r="D51" s="41"/>
      <c r="E51" s="39">
        <v>20121.01</v>
      </c>
      <c r="F51" s="40">
        <v>-0.1470657057083536</v>
      </c>
      <c r="G51" s="41"/>
      <c r="H51" s="39">
        <v>20324.47</v>
      </c>
      <c r="I51" s="40">
        <v>0.01011181844251371</v>
      </c>
      <c r="J51" s="41"/>
      <c r="K51" s="39">
        <f>'[4]Sheet1'!$D$79</f>
        <v>15609</v>
      </c>
      <c r="L51" s="42">
        <f>IF(AND(K51=0),"(+0%)",(K51-H51)/H51)</f>
        <v>-0.23200949397450465</v>
      </c>
      <c r="M51" s="43"/>
      <c r="N51" s="39">
        <f>'[4]Sheet1'!$J$79</f>
        <v>18634.59</v>
      </c>
      <c r="O51" s="40">
        <f>IF(AND(N51=0),"(+0%)",(N51-K51)/K51)</f>
        <v>0.19383624831827792</v>
      </c>
    </row>
    <row r="52" spans="1:15" s="25" customFormat="1" ht="15">
      <c r="A52" s="6" t="s">
        <v>5</v>
      </c>
      <c r="B52" s="39">
        <v>14813.07</v>
      </c>
      <c r="C52" s="40">
        <v>-0.007527426363881241</v>
      </c>
      <c r="D52" s="41"/>
      <c r="E52" s="39">
        <v>15227.26</v>
      </c>
      <c r="F52" s="40">
        <v>0.0279611181206867</v>
      </c>
      <c r="G52" s="41"/>
      <c r="H52" s="39">
        <v>16123.85</v>
      </c>
      <c r="I52" s="40">
        <v>0.0588805865270574</v>
      </c>
      <c r="J52" s="41"/>
      <c r="K52" s="39">
        <f>'[4]Sheet1'!$E$79</f>
        <v>11635.71</v>
      </c>
      <c r="L52" s="42">
        <f>IF(AND(K52=0),"(+0%)",(K52-H52)/H52)</f>
        <v>-0.2783541151772065</v>
      </c>
      <c r="M52" s="43"/>
      <c r="N52" s="39">
        <f>'[4]Sheet1'!$K$79</f>
        <v>16980.93</v>
      </c>
      <c r="O52" s="40">
        <f>IF(AND(N52=0),"(+0%)",(N52-K52)/K52)</f>
        <v>0.45938064802233824</v>
      </c>
    </row>
    <row r="53" spans="1:15" s="25" customFormat="1" ht="15">
      <c r="A53" s="38" t="s">
        <v>6</v>
      </c>
      <c r="B53" s="44">
        <v>68617.82</v>
      </c>
      <c r="C53" s="45">
        <v>0.04400160789267177</v>
      </c>
      <c r="D53" s="46"/>
      <c r="E53" s="44">
        <v>60811.469999999994</v>
      </c>
      <c r="F53" s="45">
        <v>-0.11376563697301972</v>
      </c>
      <c r="G53" s="46"/>
      <c r="H53" s="44">
        <v>63523.920000000006</v>
      </c>
      <c r="I53" s="45">
        <v>0.04460424982326545</v>
      </c>
      <c r="J53" s="46"/>
      <c r="K53" s="47">
        <f>SUM(K49:K52)</f>
        <v>44700.219999999994</v>
      </c>
      <c r="L53" s="48">
        <f>IF((K53=0),"(+0%)",IF((K50=0),((K49-H49)/H49),IF((K51=0),((K49+K50)-(H49+H50))/(H49+H50),IF((K52=0),((K49+K50+K51)-(H49+H50+H51))/(H49+H50+H51),(K53-H53)/H53))))</f>
        <v>-0.2963245970966529</v>
      </c>
      <c r="M53" s="49"/>
      <c r="N53" s="44">
        <f>SUM(N49:N52)</f>
        <v>67725.79000000001</v>
      </c>
      <c r="O53" s="50">
        <f>IF((N53=0),"(+0%)",IF((N50=0),((N49-K49)/K49),IF((N51=0),((N49+N50)-(K49+K50))/(K49+K50),IF((N52=0),((N49+N50+N51)-(K49+K50+K51))/(K49+K50+K51),(N53-K53)/K53))))</f>
        <v>0.5151108875974216</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39">
        <f>'[4]Sheet1'!$N$79</f>
        <v>11141.78</v>
      </c>
      <c r="C56" s="40">
        <f>IF(AND(B56=0),"(+0%)",(B56-N49)/N49)</f>
        <v>-0.06285363422645196</v>
      </c>
      <c r="D56" s="41"/>
      <c r="E56" s="39">
        <f>'[5]Sheet1'!$B$81</f>
        <v>9449.51</v>
      </c>
      <c r="F56" s="40">
        <f>IF(AND(E56=0),"(+0%)",(E56-B56)/B56)</f>
        <v>-0.15188506683851236</v>
      </c>
      <c r="G56" s="41"/>
      <c r="H56" s="39">
        <f>'[5]Sheet1'!$H$81</f>
        <v>0</v>
      </c>
      <c r="I56" s="40" t="str">
        <f>IF(AND(H56=0),"(+0%)",(H56-E56)/E56)</f>
        <v>(+0%)</v>
      </c>
      <c r="J56" s="41"/>
      <c r="K56" s="39">
        <f>'[5]Sheet1'!$N$81</f>
        <v>0</v>
      </c>
      <c r="L56" s="42" t="str">
        <f>IF(AND(K56=0),"(+0%)",(K56-H56)/H56)</f>
        <v>(+0%)</v>
      </c>
      <c r="M56" s="43"/>
      <c r="N56" s="39">
        <v>0</v>
      </c>
      <c r="O56" s="40" t="str">
        <f>IF(AND(N56=0),"(+0%)",(N56-K56)/K56)</f>
        <v>(+0%)</v>
      </c>
    </row>
    <row r="57" spans="1:15" s="25" customFormat="1" ht="15">
      <c r="A57" s="6" t="s">
        <v>3</v>
      </c>
      <c r="B57" s="39">
        <f>'[4]Sheet1'!$O$79</f>
        <v>20221.25</v>
      </c>
      <c r="C57" s="40">
        <f>IF(AND(B57=0),"(+0%)",(B57-N50)/N50)</f>
        <v>1.4835900108319797E-06</v>
      </c>
      <c r="D57" s="41"/>
      <c r="E57" s="39">
        <f>'[5]Sheet1'!$C$81</f>
        <v>18056.8</v>
      </c>
      <c r="F57" s="40">
        <f>IF(AND(E57=0),"(+0%)",(E57-B57)/B57)</f>
        <v>-0.10703838783458</v>
      </c>
      <c r="G57" s="41"/>
      <c r="H57" s="39">
        <f>'[5]Sheet1'!$I$81</f>
        <v>0</v>
      </c>
      <c r="I57" s="40" t="str">
        <f>IF(AND(H57=0),"(+0%)",(H57-E57)/E57)</f>
        <v>(+0%)</v>
      </c>
      <c r="J57" s="41"/>
      <c r="K57" s="39">
        <f>'[5]Sheet1'!$O$81</f>
        <v>0</v>
      </c>
      <c r="L57" s="42" t="str">
        <f>IF(AND(K57=0),"(+0%)",(K57-H57)/H57)</f>
        <v>(+0%)</v>
      </c>
      <c r="M57" s="43"/>
      <c r="N57" s="39">
        <v>0</v>
      </c>
      <c r="O57" s="40" t="str">
        <f>IF(AND(N57=0),"(+0%)",(N57-K57)/K57)</f>
        <v>(+0%)</v>
      </c>
    </row>
    <row r="58" spans="1:15" ht="15">
      <c r="A58" s="6" t="s">
        <v>4</v>
      </c>
      <c r="B58" s="39">
        <f>'[4]Sheet1'!$P$79</f>
        <v>22957.38</v>
      </c>
      <c r="C58" s="40">
        <f>IF(AND(B58=0),"(+0%)",(B58-N51)/N51)</f>
        <v>0.2319766627545871</v>
      </c>
      <c r="D58" s="41"/>
      <c r="E58" s="39">
        <f>'[5]Sheet1'!$D$81</f>
        <v>21874.2</v>
      </c>
      <c r="F58" s="40">
        <f>IF(AND(E58=0),"(+0%)",(E58-B58)/B58)</f>
        <v>-0.04718221330134363</v>
      </c>
      <c r="G58" s="41"/>
      <c r="H58" s="39">
        <f>'[5]Sheet1'!$J$81</f>
        <v>0</v>
      </c>
      <c r="I58" s="40" t="str">
        <f>IF(AND(H58=0),"(+0%)",(H58-E58)/E58)</f>
        <v>(+0%)</v>
      </c>
      <c r="J58" s="41"/>
      <c r="K58" s="39">
        <f>'[5]Sheet1'!$P$81</f>
        <v>0</v>
      </c>
      <c r="L58" s="42" t="str">
        <f>IF(AND(K58=0),"(+0%)",(K58-H58)/H58)</f>
        <v>(+0%)</v>
      </c>
      <c r="M58" s="43"/>
      <c r="N58" s="39">
        <v>0</v>
      </c>
      <c r="O58" s="40" t="str">
        <f>IF(AND(N58=0),"(+0%)",(N58-K58)/K58)</f>
        <v>(+0%)</v>
      </c>
    </row>
    <row r="59" spans="1:15" ht="15">
      <c r="A59" s="6" t="s">
        <v>5</v>
      </c>
      <c r="B59" s="39">
        <f>'[4]Sheet1'!$Q$79</f>
        <v>17399.95</v>
      </c>
      <c r="C59" s="40">
        <f>IF(AND(B59=0),"(+0%)",(B59-N52)/N52)</f>
        <v>0.024675915865621047</v>
      </c>
      <c r="D59" s="41"/>
      <c r="E59" s="39">
        <f>'[5]Sheet1'!$E$81</f>
        <v>16881.38</v>
      </c>
      <c r="F59" s="40">
        <f>IF(AND(E59=0),"(+0%)",(E59-B59)/B59)</f>
        <v>-0.02980295920390574</v>
      </c>
      <c r="G59" s="41"/>
      <c r="H59" s="39">
        <f>'[5]Sheet1'!$K$81</f>
        <v>0</v>
      </c>
      <c r="I59" s="40" t="str">
        <f>IF(AND(H59=0),"(+0%)",(H59-E59)/E59)</f>
        <v>(+0%)</v>
      </c>
      <c r="J59" s="41"/>
      <c r="K59" s="39">
        <f>'[5]Sheet1'!$Q$81</f>
        <v>0</v>
      </c>
      <c r="L59" s="42" t="str">
        <f>IF(AND(K59=0),"(+0%)",(K59-H59)/H59)</f>
        <v>(+0%)</v>
      </c>
      <c r="M59" s="43"/>
      <c r="N59" s="39">
        <v>0</v>
      </c>
      <c r="O59" s="40" t="str">
        <f>IF(AND(N59=0),"(+0%)",(N59-K59)/K59)</f>
        <v>(+0%)</v>
      </c>
    </row>
    <row r="60" spans="1:15" ht="15">
      <c r="A60" s="38" t="s">
        <v>6</v>
      </c>
      <c r="B60" s="44">
        <f>SUM(B56:B59)</f>
        <v>71720.36</v>
      </c>
      <c r="C60" s="45">
        <f>IF((B60=0),"(+0%)",IF((B57=0),((B56-N49)/N49),IF((B58=0),((B56+B57)-(N49+N50))/(N49+N50),IF((B59=0),((B56+B57+B58)-(N49+N50+N51))/(N49+N50+N51),(B60-N53)/N53))))</f>
        <v>0.05898151944776121</v>
      </c>
      <c r="D60" s="46"/>
      <c r="E60" s="44">
        <f>SUM(E56:E59)</f>
        <v>66261.89</v>
      </c>
      <c r="F60" s="45">
        <f>IF((E60=0),"(+0%)",IF((E57=0),((E56-B56)/B56),IF((E58=0),((E56+E57)-(B56+B57))/(B56+B57),IF((E59=0),((E56+E57+E58)-(B56+B57+B58))/(B56+B57+B58),(E60-B60)/B60))))</f>
        <v>-0.07610767709476084</v>
      </c>
      <c r="G60" s="46"/>
      <c r="H60" s="44">
        <f>SUM(H56:H59)</f>
        <v>0</v>
      </c>
      <c r="I60" s="45" t="str">
        <f>IF((H60=0),"(+0%)",IF((H57=0),((H56-E56)/E56),IF((H58=0),((H56+H57)-(E56+E57))/(E56+E57),IF((H59=0),((H56+H57+H58)-(E56+E57+E58))/(E56+E57+E58),(H60-E60)/E60))))</f>
        <v>(+0%)</v>
      </c>
      <c r="J60" s="46"/>
      <c r="K60" s="47">
        <f>SUM(K56:K59)</f>
        <v>0</v>
      </c>
      <c r="L60" s="48" t="str">
        <f>IF((K60=0),"(+0%)",IF((K57=0),((K56-H56)/H56),IF((K58=0),((K56+K57)-(H56+H57))/(H56+H57),IF((K59=0),((K56+K57+K58)-(H56+H57+H58))/(H56+H57+H58),(K60-H60)/H60))))</f>
        <v>(+0%)</v>
      </c>
      <c r="M60" s="49"/>
      <c r="N60" s="44">
        <f>SUM(N56:N59)</f>
        <v>0</v>
      </c>
      <c r="O60" s="5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6.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6">
      <selection activeCell="E59" sqref="E59"/>
    </sheetView>
  </sheetViews>
  <sheetFormatPr defaultColWidth="9.140625" defaultRowHeight="12.75"/>
  <cols>
    <col min="1" max="1" width="13.140625" style="6" customWidth="1"/>
    <col min="2" max="2" width="10.57421875" style="6" customWidth="1"/>
    <col min="3" max="3" width="8.8515625" style="6"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2.140625" style="6" customWidth="1"/>
    <col min="15" max="15" width="10.28125" style="6" customWidth="1"/>
    <col min="16" max="16384" width="9.140625" style="29" customWidth="1"/>
  </cols>
  <sheetData>
    <row r="1" spans="1:15" s="32" customFormat="1" ht="18">
      <c r="A1" s="1" t="s">
        <v>11</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13</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2536</v>
      </c>
      <c r="F7" s="11"/>
      <c r="G7" s="6"/>
      <c r="H7" s="10">
        <v>2386</v>
      </c>
      <c r="I7" s="11">
        <v>-0.05914826498422713</v>
      </c>
      <c r="J7" s="6"/>
      <c r="K7" s="10">
        <v>2292</v>
      </c>
      <c r="L7" s="11">
        <v>-0.039396479463537304</v>
      </c>
      <c r="M7" s="6"/>
      <c r="N7" s="10">
        <v>2660</v>
      </c>
      <c r="O7" s="11">
        <v>0.16055846422338568</v>
      </c>
    </row>
    <row r="8" spans="1:15" s="3" customFormat="1" ht="15">
      <c r="A8" s="6" t="s">
        <v>3</v>
      </c>
      <c r="B8" s="10"/>
      <c r="C8" s="11"/>
      <c r="D8" s="6"/>
      <c r="E8" s="10">
        <v>3473</v>
      </c>
      <c r="F8" s="11"/>
      <c r="G8" s="6"/>
      <c r="H8" s="10">
        <v>3826</v>
      </c>
      <c r="I8" s="11">
        <v>0.10164123236395048</v>
      </c>
      <c r="J8" s="6"/>
      <c r="K8" s="10">
        <v>3831</v>
      </c>
      <c r="L8" s="11">
        <v>0.0013068478829064297</v>
      </c>
      <c r="M8" s="6"/>
      <c r="N8" s="10">
        <v>4141</v>
      </c>
      <c r="O8" s="11">
        <v>0.08091882015139651</v>
      </c>
    </row>
    <row r="9" spans="1:15" s="3" customFormat="1" ht="15">
      <c r="A9" s="6" t="s">
        <v>4</v>
      </c>
      <c r="B9" s="10">
        <v>5009</v>
      </c>
      <c r="C9" s="11"/>
      <c r="D9" s="6"/>
      <c r="E9" s="10">
        <v>4885</v>
      </c>
      <c r="F9" s="11">
        <v>-0.024755440207626274</v>
      </c>
      <c r="G9" s="6"/>
      <c r="H9" s="10">
        <v>4194</v>
      </c>
      <c r="I9" s="11">
        <v>-0.141453428863869</v>
      </c>
      <c r="J9" s="6"/>
      <c r="K9" s="10">
        <v>5550</v>
      </c>
      <c r="L9" s="11">
        <v>0.32331902718168815</v>
      </c>
      <c r="M9" s="6"/>
      <c r="N9" s="10">
        <v>5640</v>
      </c>
      <c r="O9" s="11">
        <v>0.016216216216216217</v>
      </c>
    </row>
    <row r="10" spans="1:15" s="3" customFormat="1" ht="15">
      <c r="A10" s="6" t="s">
        <v>5</v>
      </c>
      <c r="B10" s="10">
        <v>3654</v>
      </c>
      <c r="C10" s="11"/>
      <c r="D10" s="6"/>
      <c r="E10" s="10">
        <v>3712</v>
      </c>
      <c r="F10" s="11">
        <v>0.015873015873015872</v>
      </c>
      <c r="G10" s="6"/>
      <c r="H10" s="10">
        <v>3308</v>
      </c>
      <c r="I10" s="11">
        <v>-0.10883620689655173</v>
      </c>
      <c r="J10" s="6"/>
      <c r="K10" s="10">
        <v>4015</v>
      </c>
      <c r="L10" s="11">
        <v>0.2137243047158404</v>
      </c>
      <c r="M10" s="6"/>
      <c r="N10" s="10">
        <v>4657</v>
      </c>
      <c r="O10" s="11">
        <v>0.15990037359900375</v>
      </c>
    </row>
    <row r="11" spans="1:15" s="3" customFormat="1" ht="15">
      <c r="A11" s="12" t="s">
        <v>6</v>
      </c>
      <c r="B11" s="13">
        <v>8663</v>
      </c>
      <c r="C11" s="14"/>
      <c r="D11" s="15"/>
      <c r="E11" s="13">
        <v>14606</v>
      </c>
      <c r="F11" s="14">
        <v>-0.007618607872561469</v>
      </c>
      <c r="G11" s="15"/>
      <c r="H11" s="13">
        <v>13714</v>
      </c>
      <c r="I11" s="16">
        <v>-0.06107079282486649</v>
      </c>
      <c r="J11" s="17"/>
      <c r="K11" s="18">
        <v>15688</v>
      </c>
      <c r="L11" s="16">
        <v>0.14394049876039083</v>
      </c>
      <c r="M11" s="17"/>
      <c r="N11" s="18">
        <v>17098</v>
      </c>
      <c r="O11" s="19">
        <v>0.08987761346251913</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2649</v>
      </c>
      <c r="C14" s="11">
        <v>-0.004135338345864661</v>
      </c>
      <c r="D14" s="6"/>
      <c r="E14" s="10">
        <v>2564.94</v>
      </c>
      <c r="F14" s="11">
        <v>-0.031732729331823306</v>
      </c>
      <c r="G14" s="6"/>
      <c r="H14" s="10">
        <v>2415</v>
      </c>
      <c r="I14" s="11">
        <v>-0.05845750777795974</v>
      </c>
      <c r="J14" s="23"/>
      <c r="K14" s="10">
        <v>2502</v>
      </c>
      <c r="L14" s="11">
        <v>0.03602484472049689</v>
      </c>
      <c r="M14" s="6"/>
      <c r="N14" s="10">
        <v>2775</v>
      </c>
      <c r="O14" s="24">
        <v>0.1091127098321343</v>
      </c>
    </row>
    <row r="15" spans="1:15" s="25" customFormat="1" ht="15">
      <c r="A15" s="6" t="s">
        <v>3</v>
      </c>
      <c r="B15" s="10">
        <v>4146</v>
      </c>
      <c r="C15" s="11">
        <v>0.001207437816952427</v>
      </c>
      <c r="D15" s="6"/>
      <c r="E15" s="10">
        <v>4519.8</v>
      </c>
      <c r="F15" s="11">
        <v>0.09015918958031842</v>
      </c>
      <c r="G15" s="6"/>
      <c r="H15" s="10">
        <v>4236</v>
      </c>
      <c r="I15" s="11">
        <v>-0.06279038895526355</v>
      </c>
      <c r="J15" s="23"/>
      <c r="K15" s="10">
        <v>3436</v>
      </c>
      <c r="L15" s="11">
        <v>-0.18885741265344666</v>
      </c>
      <c r="M15" s="6"/>
      <c r="N15" s="10">
        <v>4174</v>
      </c>
      <c r="O15" s="24">
        <v>0.21478463329452852</v>
      </c>
    </row>
    <row r="16" spans="1:15" s="25" customFormat="1" ht="15">
      <c r="A16" s="6" t="s">
        <v>4</v>
      </c>
      <c r="B16" s="10">
        <v>5670</v>
      </c>
      <c r="C16" s="11">
        <v>0.005319148936170213</v>
      </c>
      <c r="D16" s="6"/>
      <c r="E16" s="10">
        <v>5730.66</v>
      </c>
      <c r="F16" s="11">
        <v>0.010698412698412672</v>
      </c>
      <c r="G16" s="6"/>
      <c r="H16" s="10">
        <v>4766</v>
      </c>
      <c r="I16" s="11">
        <v>-0.16833314138336594</v>
      </c>
      <c r="J16" s="23"/>
      <c r="K16" s="10">
        <v>4019</v>
      </c>
      <c r="L16" s="11">
        <v>-0.15673520772135963</v>
      </c>
      <c r="M16" s="6"/>
      <c r="N16" s="10">
        <v>4274</v>
      </c>
      <c r="O16" s="24">
        <v>0.06344861905946753</v>
      </c>
    </row>
    <row r="17" spans="1:15" s="25" customFormat="1" ht="15">
      <c r="A17" s="6" t="s">
        <v>5</v>
      </c>
      <c r="B17" s="10">
        <v>4727.1900000000005</v>
      </c>
      <c r="C17" s="11">
        <v>0.015071934721924096</v>
      </c>
      <c r="D17" s="6"/>
      <c r="E17" s="10">
        <v>6098</v>
      </c>
      <c r="F17" s="11">
        <v>0.289984113183519</v>
      </c>
      <c r="G17" s="6"/>
      <c r="H17" s="10">
        <v>5123</v>
      </c>
      <c r="I17" s="11">
        <v>-0.1598884880288619</v>
      </c>
      <c r="J17" s="23"/>
      <c r="K17" s="10">
        <v>5996</v>
      </c>
      <c r="L17" s="24">
        <v>0.1704079640835448</v>
      </c>
      <c r="M17" s="6"/>
      <c r="N17" s="10">
        <v>4411</v>
      </c>
      <c r="O17" s="24">
        <v>-0.264342895263509</v>
      </c>
    </row>
    <row r="18" spans="1:15" s="25" customFormat="1" ht="15">
      <c r="A18" s="12" t="s">
        <v>6</v>
      </c>
      <c r="B18" s="13">
        <v>17192.190000000002</v>
      </c>
      <c r="C18" s="14">
        <v>0.005508831442274087</v>
      </c>
      <c r="D18" s="15"/>
      <c r="E18" s="13">
        <v>18913.4</v>
      </c>
      <c r="F18" s="14">
        <v>0.10011580839904624</v>
      </c>
      <c r="G18" s="15"/>
      <c r="H18" s="13">
        <v>16540</v>
      </c>
      <c r="I18" s="14">
        <v>-0.12548774942633273</v>
      </c>
      <c r="J18" s="26"/>
      <c r="K18" s="27">
        <v>15953</v>
      </c>
      <c r="L18" s="28">
        <v>-0.03548972188633615</v>
      </c>
      <c r="M18" s="15"/>
      <c r="N18" s="13">
        <v>15634</v>
      </c>
      <c r="O18" s="30">
        <v>-0.019996238951921267</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5409</v>
      </c>
      <c r="C21" s="24">
        <v>0.9491891891891892</v>
      </c>
      <c r="D21" s="6"/>
      <c r="E21" s="10">
        <v>3241</v>
      </c>
      <c r="F21" s="24">
        <v>-0.4008134590497319</v>
      </c>
      <c r="G21" s="6"/>
      <c r="H21" s="10">
        <v>2290</v>
      </c>
      <c r="I21" s="24">
        <v>-0.2934279543350818</v>
      </c>
      <c r="J21" s="6"/>
      <c r="K21" s="10">
        <v>2484</v>
      </c>
      <c r="L21" s="24">
        <v>0.08471615720524017</v>
      </c>
      <c r="M21" s="6"/>
      <c r="N21" s="10">
        <v>4532.74</v>
      </c>
      <c r="O21" s="24">
        <v>0.8247745571658615</v>
      </c>
    </row>
    <row r="22" spans="1:15" s="3" customFormat="1" ht="15">
      <c r="A22" s="6" t="s">
        <v>3</v>
      </c>
      <c r="B22" s="10">
        <v>6334</v>
      </c>
      <c r="C22" s="24">
        <v>0.5174892189746046</v>
      </c>
      <c r="D22" s="6"/>
      <c r="E22" s="10">
        <v>5498</v>
      </c>
      <c r="F22" s="24">
        <v>-0.13198610672560784</v>
      </c>
      <c r="G22" s="6"/>
      <c r="H22" s="10">
        <v>4646</v>
      </c>
      <c r="I22" s="24">
        <v>-0.1549654419789014</v>
      </c>
      <c r="J22" s="6"/>
      <c r="K22" s="10">
        <v>5392</v>
      </c>
      <c r="L22" s="24">
        <v>0.1605682307361171</v>
      </c>
      <c r="M22" s="6"/>
      <c r="N22" s="10">
        <v>4134.9</v>
      </c>
      <c r="O22" s="24">
        <v>-0.23314169139465882</v>
      </c>
    </row>
    <row r="23" spans="1:15" s="3" customFormat="1" ht="15">
      <c r="A23" s="6" t="s">
        <v>4</v>
      </c>
      <c r="B23" s="10">
        <v>7318</v>
      </c>
      <c r="C23" s="24">
        <v>0.7122133832475432</v>
      </c>
      <c r="D23" s="6"/>
      <c r="E23" s="10">
        <v>5220</v>
      </c>
      <c r="F23" s="24">
        <v>-0.286690352555343</v>
      </c>
      <c r="G23" s="6"/>
      <c r="H23" s="10">
        <v>6912</v>
      </c>
      <c r="I23" s="24">
        <v>0.32413793103448274</v>
      </c>
      <c r="J23" s="6"/>
      <c r="K23" s="10">
        <v>5286</v>
      </c>
      <c r="L23" s="24">
        <v>-0.23524305555555555</v>
      </c>
      <c r="M23" s="6"/>
      <c r="N23" s="10">
        <v>5207.36</v>
      </c>
      <c r="O23" s="24">
        <v>-0.01487703367385553</v>
      </c>
    </row>
    <row r="24" spans="1:15" s="3" customFormat="1" ht="15">
      <c r="A24" s="6" t="s">
        <v>5</v>
      </c>
      <c r="B24" s="10">
        <v>5083</v>
      </c>
      <c r="C24" s="24">
        <v>0.15234640671049648</v>
      </c>
      <c r="D24" s="6"/>
      <c r="E24" s="10">
        <v>3840</v>
      </c>
      <c r="F24" s="24">
        <v>-0.24454062561479442</v>
      </c>
      <c r="G24" s="6"/>
      <c r="H24" s="10">
        <v>4779</v>
      </c>
      <c r="I24" s="24">
        <v>0.24453125</v>
      </c>
      <c r="J24" s="6"/>
      <c r="K24" s="10">
        <v>6892</v>
      </c>
      <c r="L24" s="24">
        <v>0.44214270767943087</v>
      </c>
      <c r="M24" s="6"/>
      <c r="N24" s="10">
        <v>5313.93</v>
      </c>
      <c r="O24" s="24">
        <v>-0.22897127103888562</v>
      </c>
    </row>
    <row r="25" spans="1:15" s="3" customFormat="1" ht="15">
      <c r="A25" s="12" t="s">
        <v>6</v>
      </c>
      <c r="B25" s="13">
        <v>24144</v>
      </c>
      <c r="C25" s="31">
        <v>0.5443264679544583</v>
      </c>
      <c r="D25" s="15"/>
      <c r="E25" s="13">
        <v>17799</v>
      </c>
      <c r="F25" s="31">
        <v>-0.26279821073558646</v>
      </c>
      <c r="G25" s="15"/>
      <c r="H25" s="13">
        <v>18627</v>
      </c>
      <c r="I25" s="31">
        <v>0.04651946738580819</v>
      </c>
      <c r="J25" s="15"/>
      <c r="K25" s="13">
        <v>20054</v>
      </c>
      <c r="L25" s="31">
        <v>0.07660922317066624</v>
      </c>
      <c r="M25" s="15"/>
      <c r="N25" s="13">
        <v>19188.93</v>
      </c>
      <c r="O25" s="30">
        <v>-0.04313703001894882</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2735.27</v>
      </c>
      <c r="C28" s="24">
        <v>-0.396552637036318</v>
      </c>
      <c r="D28" s="6"/>
      <c r="E28" s="10">
        <v>2638.03</v>
      </c>
      <c r="F28" s="24">
        <v>-0.035550420982206433</v>
      </c>
      <c r="G28" s="6"/>
      <c r="H28" s="10">
        <v>2660.23</v>
      </c>
      <c r="I28" s="24">
        <v>0.008415370560607656</v>
      </c>
      <c r="J28" s="6"/>
      <c r="K28" s="10">
        <v>2495.67</v>
      </c>
      <c r="L28" s="24">
        <v>-0.061859312916552306</v>
      </c>
      <c r="M28" s="6"/>
      <c r="N28" s="10">
        <v>3299.18</v>
      </c>
      <c r="O28" s="24">
        <v>0.3219616375562473</v>
      </c>
    </row>
    <row r="29" spans="1:15" s="3" customFormat="1" ht="15">
      <c r="A29" s="6" t="s">
        <v>3</v>
      </c>
      <c r="B29" s="10">
        <v>4028.65</v>
      </c>
      <c r="C29" s="24">
        <v>-0.025695905584173635</v>
      </c>
      <c r="D29" s="6"/>
      <c r="E29" s="10">
        <v>4889.02</v>
      </c>
      <c r="F29" s="24">
        <v>0.21356285604358788</v>
      </c>
      <c r="G29" s="6"/>
      <c r="H29" s="10">
        <v>4673.17</v>
      </c>
      <c r="I29" s="24">
        <v>-0.04414995234218726</v>
      </c>
      <c r="J29" s="6"/>
      <c r="K29" s="10">
        <v>4810.96</v>
      </c>
      <c r="L29" s="24">
        <v>0.02948533864592984</v>
      </c>
      <c r="M29" s="6"/>
      <c r="N29" s="10">
        <v>6920.41</v>
      </c>
      <c r="O29" s="24">
        <v>0.4384675823536259</v>
      </c>
    </row>
    <row r="30" spans="1:15" s="3" customFormat="1" ht="15">
      <c r="A30" s="6" t="s">
        <v>4</v>
      </c>
      <c r="B30" s="10">
        <v>5925.55</v>
      </c>
      <c r="C30" s="24">
        <v>0.13791825416333814</v>
      </c>
      <c r="D30" s="6"/>
      <c r="E30" s="10">
        <v>6617.85</v>
      </c>
      <c r="F30" s="24">
        <v>0.11683303659575907</v>
      </c>
      <c r="G30" s="6"/>
      <c r="H30" s="10">
        <v>6407.71</v>
      </c>
      <c r="I30" s="24">
        <v>-0.03175351511442543</v>
      </c>
      <c r="J30" s="6"/>
      <c r="K30" s="10">
        <v>6899.06</v>
      </c>
      <c r="L30" s="24">
        <v>0.07668106078458613</v>
      </c>
      <c r="M30" s="6"/>
      <c r="N30" s="10">
        <v>6604.8</v>
      </c>
      <c r="O30" s="24">
        <v>-0.042652187399442855</v>
      </c>
    </row>
    <row r="31" spans="1:15" s="3" customFormat="1" ht="15">
      <c r="A31" s="6" t="s">
        <v>5</v>
      </c>
      <c r="B31" s="10">
        <v>4624.4</v>
      </c>
      <c r="C31" s="24">
        <v>-0.12975895429559678</v>
      </c>
      <c r="D31" s="6"/>
      <c r="E31" s="10">
        <v>5266.64</v>
      </c>
      <c r="F31" s="24">
        <v>0.13888071966092916</v>
      </c>
      <c r="G31" s="6"/>
      <c r="H31" s="10">
        <v>5183.03</v>
      </c>
      <c r="I31" s="24">
        <v>-0.01587539683745245</v>
      </c>
      <c r="J31" s="6"/>
      <c r="K31" s="10">
        <v>6398.33</v>
      </c>
      <c r="L31" s="24">
        <v>0.23447674429821944</v>
      </c>
      <c r="M31" s="6"/>
      <c r="N31" s="10">
        <v>5959.37</v>
      </c>
      <c r="O31" s="24">
        <v>-0.06860540172201185</v>
      </c>
    </row>
    <row r="32" spans="1:15" s="3" customFormat="1" ht="15">
      <c r="A32" s="12" t="s">
        <v>6</v>
      </c>
      <c r="B32" s="13">
        <v>17313.870000000003</v>
      </c>
      <c r="C32" s="31">
        <v>-0.09771571421647782</v>
      </c>
      <c r="D32" s="15"/>
      <c r="E32" s="13">
        <v>19411.54</v>
      </c>
      <c r="F32" s="31">
        <v>0.12115546668653501</v>
      </c>
      <c r="G32" s="15"/>
      <c r="H32" s="13">
        <v>18924.14</v>
      </c>
      <c r="I32" s="31">
        <v>-0.025108775501583153</v>
      </c>
      <c r="J32" s="15"/>
      <c r="K32" s="13">
        <v>20604.02</v>
      </c>
      <c r="L32" s="31">
        <v>0.08876915939112695</v>
      </c>
      <c r="M32" s="15"/>
      <c r="N32" s="13">
        <v>22783.76</v>
      </c>
      <c r="O32" s="30">
        <v>0.10579197651720382</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3093.25</v>
      </c>
      <c r="C35" s="24">
        <v>-0.06241854036457539</v>
      </c>
      <c r="D35" s="6"/>
      <c r="E35" s="10">
        <v>3746.26</v>
      </c>
      <c r="F35" s="24">
        <v>0.21110805786793832</v>
      </c>
      <c r="G35" s="6"/>
      <c r="H35" s="10">
        <v>3904.73</v>
      </c>
      <c r="I35" s="24">
        <v>0.04230085471910647</v>
      </c>
      <c r="J35" s="6"/>
      <c r="K35" s="10">
        <v>5152.1</v>
      </c>
      <c r="L35" s="24">
        <v>0.31945102478276355</v>
      </c>
      <c r="M35" s="29"/>
      <c r="N35" s="10">
        <v>12412.13</v>
      </c>
      <c r="O35" s="24">
        <v>1.409139962345451</v>
      </c>
    </row>
    <row r="36" spans="1:15" s="25" customFormat="1" ht="15">
      <c r="A36" s="6" t="s">
        <v>3</v>
      </c>
      <c r="B36" s="10">
        <v>5201.19</v>
      </c>
      <c r="C36" s="24">
        <v>-0.2484274775627456</v>
      </c>
      <c r="D36" s="6"/>
      <c r="E36" s="10">
        <v>7178.72</v>
      </c>
      <c r="F36" s="24">
        <v>0.3802072218088554</v>
      </c>
      <c r="G36" s="6"/>
      <c r="H36" s="10">
        <v>5466.74</v>
      </c>
      <c r="I36" s="24">
        <v>-0.23847984041723322</v>
      </c>
      <c r="J36" s="6"/>
      <c r="K36" s="10">
        <v>11461.77</v>
      </c>
      <c r="L36" s="24">
        <v>1.0966371182825598</v>
      </c>
      <c r="M36" s="29"/>
      <c r="N36" s="10">
        <v>12632.14</v>
      </c>
      <c r="O36" s="24">
        <v>0.10211075601761324</v>
      </c>
    </row>
    <row r="37" spans="1:15" s="25" customFormat="1" ht="15">
      <c r="A37" s="6" t="s">
        <v>4</v>
      </c>
      <c r="B37" s="10">
        <v>7343.67</v>
      </c>
      <c r="C37" s="24">
        <v>0.11186864098837207</v>
      </c>
      <c r="D37" s="6"/>
      <c r="E37" s="10">
        <v>9578.84</v>
      </c>
      <c r="F37" s="24">
        <v>0.3043668901244201</v>
      </c>
      <c r="G37" s="6"/>
      <c r="H37" s="10">
        <v>7193.82</v>
      </c>
      <c r="I37" s="24">
        <v>-0.24898839525454025</v>
      </c>
      <c r="J37" s="6"/>
      <c r="K37" s="10">
        <v>13532.91</v>
      </c>
      <c r="L37" s="24">
        <v>0.881185517569247</v>
      </c>
      <c r="M37" s="29"/>
      <c r="N37" s="10">
        <v>15587.85</v>
      </c>
      <c r="O37" s="24">
        <v>0.15184760705568873</v>
      </c>
    </row>
    <row r="38" spans="1:15" s="25" customFormat="1" ht="15">
      <c r="A38" s="6" t="s">
        <v>5</v>
      </c>
      <c r="B38" s="10">
        <v>7687.69</v>
      </c>
      <c r="C38" s="24">
        <v>0.2900172333652718</v>
      </c>
      <c r="D38" s="6"/>
      <c r="E38" s="10">
        <v>9972.55</v>
      </c>
      <c r="F38" s="24">
        <v>0.2972102152922399</v>
      </c>
      <c r="G38" s="6"/>
      <c r="H38" s="10">
        <v>6943.83</v>
      </c>
      <c r="I38" s="24">
        <v>-0.3037056720698316</v>
      </c>
      <c r="J38" s="6"/>
      <c r="K38" s="10">
        <v>10625.01</v>
      </c>
      <c r="L38" s="24">
        <v>0.5301368265064094</v>
      </c>
      <c r="M38" s="29"/>
      <c r="N38" s="10">
        <v>15938.96</v>
      </c>
      <c r="O38" s="24">
        <v>0.500135999872</v>
      </c>
    </row>
    <row r="39" spans="1:15" s="25" customFormat="1" ht="15">
      <c r="A39" s="12" t="s">
        <v>6</v>
      </c>
      <c r="B39" s="13">
        <v>23325.8</v>
      </c>
      <c r="C39" s="28">
        <v>0.023790629817027606</v>
      </c>
      <c r="D39" s="15"/>
      <c r="E39" s="13">
        <v>30476.37</v>
      </c>
      <c r="F39" s="28">
        <v>0.30655197249397664</v>
      </c>
      <c r="G39" s="15"/>
      <c r="H39" s="13">
        <v>23509.120000000003</v>
      </c>
      <c r="I39" s="28">
        <v>-0.22861154396012376</v>
      </c>
      <c r="J39" s="15"/>
      <c r="K39" s="13">
        <v>40771.79</v>
      </c>
      <c r="L39" s="28">
        <v>0.7342967325021097</v>
      </c>
      <c r="M39" s="15"/>
      <c r="N39" s="13">
        <v>56571.079999999994</v>
      </c>
      <c r="O39" s="33">
        <v>0.3875054296119938</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15040.47</v>
      </c>
      <c r="C42" s="24">
        <v>0.21175575827839382</v>
      </c>
      <c r="D42" s="6"/>
      <c r="E42" s="10">
        <v>27480.65</v>
      </c>
      <c r="F42" s="24">
        <v>0.8271137803539386</v>
      </c>
      <c r="G42" s="6"/>
      <c r="H42" s="34">
        <v>11596.97</v>
      </c>
      <c r="I42" s="35">
        <v>-0.5779950619799751</v>
      </c>
      <c r="J42" s="29"/>
      <c r="K42" s="34">
        <v>8895.66</v>
      </c>
      <c r="L42" s="35">
        <v>-0.23293239527221332</v>
      </c>
      <c r="M42" s="29"/>
      <c r="N42" s="34">
        <v>5048.45</v>
      </c>
      <c r="O42" s="24">
        <v>-0.4324816820786766</v>
      </c>
    </row>
    <row r="43" spans="1:15" s="3" customFormat="1" ht="15">
      <c r="A43" s="6" t="s">
        <v>3</v>
      </c>
      <c r="B43" s="10">
        <v>24865.71</v>
      </c>
      <c r="C43" s="24">
        <v>0.9684479431038605</v>
      </c>
      <c r="D43" s="6"/>
      <c r="E43" s="10">
        <v>16222.33</v>
      </c>
      <c r="F43" s="24">
        <v>-0.34760238094950835</v>
      </c>
      <c r="G43" s="6"/>
      <c r="H43" s="34">
        <v>18350.63</v>
      </c>
      <c r="I43" s="35">
        <v>0.13119570369977684</v>
      </c>
      <c r="J43" s="29"/>
      <c r="K43" s="34">
        <v>10484.59</v>
      </c>
      <c r="L43" s="35">
        <v>-0.42865231329932546</v>
      </c>
      <c r="M43" s="29"/>
      <c r="N43" s="34">
        <v>13966.62</v>
      </c>
      <c r="O43" s="24">
        <v>0.33210931471807675</v>
      </c>
    </row>
    <row r="44" spans="1:15" s="3" customFormat="1" ht="15">
      <c r="A44" s="6" t="s">
        <v>4</v>
      </c>
      <c r="B44" s="10">
        <v>27532.42</v>
      </c>
      <c r="C44" s="24">
        <v>0.766274373951507</v>
      </c>
      <c r="D44" s="6"/>
      <c r="E44" s="10">
        <v>21681.95</v>
      </c>
      <c r="F44" s="24">
        <v>-0.21249385270165128</v>
      </c>
      <c r="G44" s="6"/>
      <c r="H44" s="34">
        <v>20772.11</v>
      </c>
      <c r="I44" s="35">
        <v>-0.04196301531919408</v>
      </c>
      <c r="J44" s="29"/>
      <c r="K44" s="34">
        <v>14083.6</v>
      </c>
      <c r="L44" s="35">
        <v>-0.32199473235988063</v>
      </c>
      <c r="M44" s="29"/>
      <c r="N44" s="34">
        <v>12325.07</v>
      </c>
      <c r="O44" s="24">
        <v>-0.12486367122042664</v>
      </c>
    </row>
    <row r="45" spans="1:15" s="3" customFormat="1" ht="15">
      <c r="A45" s="6" t="s">
        <v>5</v>
      </c>
      <c r="B45" s="10">
        <v>24251.19</v>
      </c>
      <c r="C45" s="24">
        <v>0.5215039124259049</v>
      </c>
      <c r="D45" s="6"/>
      <c r="E45" s="10">
        <v>21699.33</v>
      </c>
      <c r="F45" s="24">
        <v>-0.10522617652989388</v>
      </c>
      <c r="G45" s="6"/>
      <c r="H45" s="34">
        <v>23121.37</v>
      </c>
      <c r="I45" s="35">
        <v>0.06553382062948473</v>
      </c>
      <c r="J45" s="29"/>
      <c r="K45" s="34">
        <v>14099.99</v>
      </c>
      <c r="L45" s="35">
        <v>-0.39017497665579504</v>
      </c>
      <c r="M45" s="29"/>
      <c r="N45" s="34">
        <v>11408.19</v>
      </c>
      <c r="O45" s="24">
        <v>-0.19090793681413953</v>
      </c>
    </row>
    <row r="46" spans="1:15" s="3" customFormat="1" ht="15">
      <c r="A46" s="12" t="s">
        <v>6</v>
      </c>
      <c r="B46" s="13">
        <v>91689.79000000001</v>
      </c>
      <c r="C46" s="31">
        <v>0.6207891028419471</v>
      </c>
      <c r="D46" s="15"/>
      <c r="E46" s="13">
        <v>87084.26000000001</v>
      </c>
      <c r="F46" s="31">
        <v>-0.05022947484120095</v>
      </c>
      <c r="G46" s="15"/>
      <c r="H46" s="13">
        <v>73841.08</v>
      </c>
      <c r="I46" s="31">
        <v>-0.15207317602515089</v>
      </c>
      <c r="J46" s="15"/>
      <c r="K46" s="13">
        <v>47563.84</v>
      </c>
      <c r="L46" s="31">
        <v>-0.3558620756901173</v>
      </c>
      <c r="M46" s="15"/>
      <c r="N46" s="13">
        <v>42748.33</v>
      </c>
      <c r="O46" s="30">
        <v>-0.10124308718555934</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7">
        <v>2020</v>
      </c>
      <c r="L48" s="37"/>
      <c r="M48" s="37"/>
      <c r="N48" s="8">
        <v>2021</v>
      </c>
      <c r="O48" s="8"/>
    </row>
    <row r="49" spans="1:15" s="25" customFormat="1" ht="15">
      <c r="A49" s="6" t="s">
        <v>2</v>
      </c>
      <c r="B49" s="39">
        <v>5211.47</v>
      </c>
      <c r="C49" s="40">
        <v>0.032291099248284216</v>
      </c>
      <c r="D49" s="41"/>
      <c r="E49" s="39">
        <v>4073.55</v>
      </c>
      <c r="F49" s="40">
        <v>-0.2183491414130754</v>
      </c>
      <c r="G49" s="41"/>
      <c r="H49" s="39">
        <v>5991.95</v>
      </c>
      <c r="I49" s="40">
        <v>0.47094058008371065</v>
      </c>
      <c r="J49" s="41"/>
      <c r="K49" s="39">
        <f>'[4]Sheet1'!$B$80</f>
        <v>3542.36</v>
      </c>
      <c r="L49" s="42">
        <f>IF(AND(K49=0),"(+0%)",(K49-H49)/H49)</f>
        <v>-0.40881349143434104</v>
      </c>
      <c r="M49" s="43"/>
      <c r="N49" s="39">
        <f>'[4]Sheet1'!$H$80</f>
        <v>3596.79</v>
      </c>
      <c r="O49" s="40">
        <f>IF(AND(N49=0),"(+0%)",(N49-K49)/K49)</f>
        <v>0.015365462572973903</v>
      </c>
    </row>
    <row r="50" spans="1:15" s="25" customFormat="1" ht="15">
      <c r="A50" s="6" t="s">
        <v>3</v>
      </c>
      <c r="B50" s="39">
        <v>6956.3</v>
      </c>
      <c r="C50" s="40">
        <v>-0.5019338966765045</v>
      </c>
      <c r="D50" s="41"/>
      <c r="E50" s="39">
        <v>5683.16</v>
      </c>
      <c r="F50" s="40">
        <v>-0.18301970875321655</v>
      </c>
      <c r="G50" s="41"/>
      <c r="H50" s="39">
        <v>9065.68</v>
      </c>
      <c r="I50" s="40">
        <v>0.5951829615917906</v>
      </c>
      <c r="J50" s="41"/>
      <c r="K50" s="39">
        <f>'[4]Sheet1'!$C$80</f>
        <v>6108.08</v>
      </c>
      <c r="L50" s="42">
        <f>IF(AND(K50=0),"(+0%)",(K50-H50)/H50)</f>
        <v>-0.3262413850919071</v>
      </c>
      <c r="M50" s="43"/>
      <c r="N50" s="39">
        <f>'[4]Sheet1'!$I$80</f>
        <v>10475.95</v>
      </c>
      <c r="O50" s="40">
        <f>IF(AND(N50=0),"(+0%)",(N50-K50)/K50)</f>
        <v>0.7150970517740437</v>
      </c>
    </row>
    <row r="51" spans="1:15" s="25" customFormat="1" ht="15">
      <c r="A51" s="6" t="s">
        <v>4</v>
      </c>
      <c r="B51" s="39">
        <v>8660.91</v>
      </c>
      <c r="C51" s="40">
        <v>-0.29729324052520595</v>
      </c>
      <c r="D51" s="41"/>
      <c r="E51" s="39">
        <v>10286.02</v>
      </c>
      <c r="F51" s="40">
        <v>0.1876373267936049</v>
      </c>
      <c r="G51" s="41"/>
      <c r="H51" s="39">
        <v>9590.27</v>
      </c>
      <c r="I51" s="40">
        <v>-0.06764035068957672</v>
      </c>
      <c r="J51" s="41"/>
      <c r="K51" s="39">
        <f>'[4]Sheet1'!$D$80</f>
        <v>10911.83</v>
      </c>
      <c r="L51" s="42">
        <f>IF(AND(K51=0),"(+0%)",(K51-H51)/H51)</f>
        <v>0.13780216823926744</v>
      </c>
      <c r="M51" s="43"/>
      <c r="N51" s="39">
        <f>'[4]Sheet1'!$J$80</f>
        <v>12609.13</v>
      </c>
      <c r="O51" s="40">
        <f>IF(AND(N51=0),"(+0%)",(N51-K51)/K51)</f>
        <v>0.15554677812979117</v>
      </c>
    </row>
    <row r="52" spans="1:15" s="25" customFormat="1" ht="15">
      <c r="A52" s="6" t="s">
        <v>5</v>
      </c>
      <c r="B52" s="39">
        <v>9933.56</v>
      </c>
      <c r="C52" s="40">
        <v>-0.12926064520313924</v>
      </c>
      <c r="D52" s="41"/>
      <c r="E52" s="39">
        <v>8681.02</v>
      </c>
      <c r="F52" s="40">
        <v>-0.12609175361099134</v>
      </c>
      <c r="G52" s="41"/>
      <c r="H52" s="39">
        <v>9949.31</v>
      </c>
      <c r="I52" s="40">
        <v>0.14609919110887878</v>
      </c>
      <c r="J52" s="41"/>
      <c r="K52" s="39">
        <f>'[4]Sheet1'!$E$80</f>
        <v>12127.89</v>
      </c>
      <c r="L52" s="42">
        <f>IF(AND(K52=0),"(+0%)",(K52-H52)/H52)</f>
        <v>0.21896794853110418</v>
      </c>
      <c r="M52" s="43"/>
      <c r="N52" s="39">
        <f>'[4]Sheet1'!$K$80</f>
        <v>12292.89</v>
      </c>
      <c r="O52" s="40">
        <f>IF(AND(N52=0),"(+0%)",(N52-K52)/K52)</f>
        <v>0.013605004662806144</v>
      </c>
    </row>
    <row r="53" spans="1:15" s="25" customFormat="1" ht="15">
      <c r="A53" s="38" t="s">
        <v>6</v>
      </c>
      <c r="B53" s="44">
        <v>30762.239999999998</v>
      </c>
      <c r="C53" s="45">
        <v>-0.28038732741138667</v>
      </c>
      <c r="D53" s="46"/>
      <c r="E53" s="44">
        <v>28723.75</v>
      </c>
      <c r="F53" s="45">
        <v>-0.06626598063079926</v>
      </c>
      <c r="G53" s="46"/>
      <c r="H53" s="44">
        <v>34597.21</v>
      </c>
      <c r="I53" s="45">
        <v>0.20448096087732273</v>
      </c>
      <c r="J53" s="46"/>
      <c r="K53" s="47">
        <f>SUM(K49:K52)</f>
        <v>32690.16</v>
      </c>
      <c r="L53" s="48">
        <f>IF((K53=0),"(+0%)",IF((K50=0),((K49-H49)/H49),IF((K51=0),((K49+K50)-(H49+H50))/(H49+H50),IF((K52=0),((K49+K50+K51)-(H49+H50+H51))/(H49+H50+H51),(K53-H53)/H53))))</f>
        <v>-0.055121496791215224</v>
      </c>
      <c r="M53" s="49"/>
      <c r="N53" s="44">
        <f>SUM(N49:N52)</f>
        <v>38974.76</v>
      </c>
      <c r="O53" s="50">
        <f>IF((N53=0),"(+0%)",IF((N50=0),((N49-K49)/K49),IF((N51=0),((N49+N50)-(K49+K50))/(K49+K50),IF((N52=0),((N49+N50+N51)-(K49+K50+K51))/(K49+K50+K51),(N53-K53)/K53))))</f>
        <v>0.19224745305621024</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39">
        <f>'[4]Sheet1'!$N$80</f>
        <v>5641.95</v>
      </c>
      <c r="C56" s="40">
        <f>IF(AND(B56=0),"(+0%)",(B56-N49)/N49)</f>
        <v>0.5686070079153912</v>
      </c>
      <c r="D56" s="41"/>
      <c r="E56" s="39">
        <f>'[5]Sheet1'!$B$82</f>
        <v>5788.35</v>
      </c>
      <c r="F56" s="40">
        <f>IF(AND(E56=0),"(+0%)",(E56-B56)/B56)</f>
        <v>0.025948475261212977</v>
      </c>
      <c r="G56" s="41"/>
      <c r="H56" s="39">
        <f>'[5]Sheet1'!$H$82</f>
        <v>0</v>
      </c>
      <c r="I56" s="40" t="str">
        <f>IF(AND(H56=0),"(+0%)",(H56-E56)/E56)</f>
        <v>(+0%)</v>
      </c>
      <c r="J56" s="41"/>
      <c r="K56" s="39">
        <f>'[5]Sheet1'!$N$82</f>
        <v>0</v>
      </c>
      <c r="L56" s="42" t="str">
        <f>IF(AND(K56=0),"(+0%)",(K56-H56)/H56)</f>
        <v>(+0%)</v>
      </c>
      <c r="M56" s="43"/>
      <c r="N56" s="39">
        <v>0</v>
      </c>
      <c r="O56" s="40" t="str">
        <f>IF(AND(N56=0),"(+0%)",(N56-K56)/K56)</f>
        <v>(+0%)</v>
      </c>
    </row>
    <row r="57" spans="1:15" s="25" customFormat="1" ht="15">
      <c r="A57" s="6" t="s">
        <v>3</v>
      </c>
      <c r="B57" s="39">
        <f>'[4]Sheet1'!$O$80</f>
        <v>10639.38</v>
      </c>
      <c r="C57" s="40">
        <f>IF(AND(B57=0),"(+0%)",(B57-N50)/N50)</f>
        <v>0.015600494465895547</v>
      </c>
      <c r="D57" s="41"/>
      <c r="E57" s="39">
        <f>'[5]Sheet1'!$C$82</f>
        <v>8106.27</v>
      </c>
      <c r="F57" s="40">
        <f>IF(AND(E57=0),"(+0%)",(E57-B57)/B57)</f>
        <v>-0.238088121676263</v>
      </c>
      <c r="G57" s="41"/>
      <c r="H57" s="39">
        <f>'[5]Sheet1'!$I$82</f>
        <v>0</v>
      </c>
      <c r="I57" s="40" t="str">
        <f>IF(AND(H57=0),"(+0%)",(H57-E57)/E57)</f>
        <v>(+0%)</v>
      </c>
      <c r="J57" s="41"/>
      <c r="K57" s="39">
        <f>'[5]Sheet1'!$O$82</f>
        <v>0</v>
      </c>
      <c r="L57" s="42" t="str">
        <f>IF(AND(K57=0),"(+0%)",(K57-H57)/H57)</f>
        <v>(+0%)</v>
      </c>
      <c r="M57" s="43"/>
      <c r="N57" s="39">
        <v>0</v>
      </c>
      <c r="O57" s="40" t="str">
        <f>IF(AND(N57=0),"(+0%)",(N57-K57)/K57)</f>
        <v>(+0%)</v>
      </c>
    </row>
    <row r="58" spans="1:15" ht="15">
      <c r="A58" s="6" t="s">
        <v>4</v>
      </c>
      <c r="B58" s="39">
        <f>'[4]Sheet1'!$P$80</f>
        <v>11803.31</v>
      </c>
      <c r="C58" s="40">
        <f>IF(AND(B58=0),"(+0%)",(B58-N51)/N51)</f>
        <v>-0.06390766056024481</v>
      </c>
      <c r="D58" s="41"/>
      <c r="E58" s="39">
        <f>'[5]Sheet1'!$D$82</f>
        <v>12556.38</v>
      </c>
      <c r="F58" s="40">
        <f>IF(AND(E58=0),"(+0%)",(E58-B58)/B58)</f>
        <v>0.06380159463743643</v>
      </c>
      <c r="G58" s="41"/>
      <c r="H58" s="39">
        <f>'[5]Sheet1'!$J$82</f>
        <v>0</v>
      </c>
      <c r="I58" s="40" t="str">
        <f>IF(AND(H58=0),"(+0%)",(H58-E58)/E58)</f>
        <v>(+0%)</v>
      </c>
      <c r="J58" s="41"/>
      <c r="K58" s="39">
        <f>'[5]Sheet1'!$P$82</f>
        <v>0</v>
      </c>
      <c r="L58" s="42" t="str">
        <f>IF(AND(K58=0),"(+0%)",(K58-H58)/H58)</f>
        <v>(+0%)</v>
      </c>
      <c r="M58" s="43"/>
      <c r="N58" s="39">
        <v>0</v>
      </c>
      <c r="O58" s="40" t="str">
        <f>IF(AND(N58=0),"(+0%)",(N58-K58)/K58)</f>
        <v>(+0%)</v>
      </c>
    </row>
    <row r="59" spans="1:15" ht="15">
      <c r="A59" s="6" t="s">
        <v>5</v>
      </c>
      <c r="B59" s="39">
        <f>'[4]Sheet1'!$Q$80</f>
        <v>13634.4</v>
      </c>
      <c r="C59" s="40">
        <f>IF(AND(B59=0),"(+0%)",(B59-N52)/N52)</f>
        <v>0.10912893550662214</v>
      </c>
      <c r="D59" s="41"/>
      <c r="E59" s="39">
        <f>'[5]Sheet1'!$E$82</f>
        <v>14278.81</v>
      </c>
      <c r="F59" s="40">
        <f>IF(AND(E59=0),"(+0%)",(E59-B59)/B59)</f>
        <v>0.047263539282990076</v>
      </c>
      <c r="G59" s="41"/>
      <c r="H59" s="39">
        <f>'[5]Sheet1'!$K$82</f>
        <v>0</v>
      </c>
      <c r="I59" s="40" t="str">
        <f>IF(AND(H59=0),"(+0%)",(H59-E59)/E59)</f>
        <v>(+0%)</v>
      </c>
      <c r="J59" s="41"/>
      <c r="K59" s="39">
        <f>'[5]Sheet1'!$Q$82</f>
        <v>0</v>
      </c>
      <c r="L59" s="42" t="str">
        <f>IF(AND(K59=0),"(+0%)",(K59-H59)/H59)</f>
        <v>(+0%)</v>
      </c>
      <c r="M59" s="43"/>
      <c r="N59" s="39">
        <v>0</v>
      </c>
      <c r="O59" s="40" t="str">
        <f>IF(AND(N59=0),"(+0%)",(N59-K59)/K59)</f>
        <v>(+0%)</v>
      </c>
    </row>
    <row r="60" spans="1:15" ht="15">
      <c r="A60" s="38" t="s">
        <v>6</v>
      </c>
      <c r="B60" s="44">
        <f>SUM(B56:B59)</f>
        <v>41719.04</v>
      </c>
      <c r="C60" s="45">
        <f>IF((B60=0),"(+0%)",IF((B57=0),((B56-N49)/N49),IF((B58=0),((B56+B57)-(N49+N50))/(N49+N50),IF((B59=0),((B56+B57+B58)-(N49+N50+N51))/(N49+N50+N51),(B60-N53)/N53))))</f>
        <v>0.0704117228688515</v>
      </c>
      <c r="D60" s="46"/>
      <c r="E60" s="44">
        <f>SUM(E56:E59)</f>
        <v>40729.81</v>
      </c>
      <c r="F60" s="45">
        <f>IF((E60=0),"(+0%)",IF((E57=0),((E56-B56)/B56),IF((E58=0),((E56+E57)-(B56+B57))/(B56+B57),IF((E59=0),((E56+E57+E58)-(B56+B57+B58))/(B56+B57+B58),(E60-B60)/B60))))</f>
        <v>-0.023711715322308546</v>
      </c>
      <c r="G60" s="46"/>
      <c r="H60" s="44">
        <f>SUM(H56:H59)</f>
        <v>0</v>
      </c>
      <c r="I60" s="45" t="str">
        <f>IF((H60=0),"(+0%)",IF((H57=0),((H56-E56)/E56),IF((H58=0),((H56+H57)-(E56+E57))/(E56+E57),IF((H59=0),((H56+H57+H58)-(E56+E57+E58))/(E56+E57+E58),(H60-E60)/E60))))</f>
        <v>(+0%)</v>
      </c>
      <c r="J60" s="46"/>
      <c r="K60" s="47">
        <f>SUM(K56:K59)</f>
        <v>0</v>
      </c>
      <c r="L60" s="48" t="str">
        <f>IF((K60=0),"(+0%)",IF((K57=0),((K56-H56)/H56),IF((K58=0),((K56+K57)-(H56+H57))/(H56+H57),IF((K59=0),((K56+K57+K58)-(H56+H57+H58))/(H56+H57+H58),(K60-H60)/H60))))</f>
        <v>(+0%)</v>
      </c>
      <c r="M60" s="49"/>
      <c r="N60" s="44">
        <f>SUM(N56:N59)</f>
        <v>0</v>
      </c>
      <c r="O60" s="5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6">
      <selection activeCell="B61" sqref="B61"/>
    </sheetView>
  </sheetViews>
  <sheetFormatPr defaultColWidth="9.140625" defaultRowHeight="12.75"/>
  <cols>
    <col min="1" max="1" width="13.140625" style="6" customWidth="1"/>
    <col min="2" max="2" width="11.57421875" style="6" bestFit="1" customWidth="1"/>
    <col min="3" max="3" width="10.7109375" style="6" customWidth="1"/>
    <col min="4" max="4" width="4.8515625" style="6" customWidth="1"/>
    <col min="5" max="5" width="11.57421875" style="6" bestFit="1" customWidth="1"/>
    <col min="6" max="6" width="8.421875" style="6" customWidth="1"/>
    <col min="7" max="7" width="5.00390625" style="6" customWidth="1"/>
    <col min="8" max="8" width="11.57421875" style="6" bestFit="1" customWidth="1"/>
    <col min="9" max="9" width="8.421875" style="6" customWidth="1"/>
    <col min="10" max="10" width="5.00390625" style="6" customWidth="1"/>
    <col min="11" max="11" width="11.7109375" style="29" customWidth="1"/>
    <col min="12" max="12" width="8.28125" style="29" customWidth="1"/>
    <col min="13" max="13" width="5.00390625" style="29" customWidth="1"/>
    <col min="14" max="14" width="11.57421875" style="6" bestFit="1" customWidth="1"/>
    <col min="15" max="15" width="8.421875" style="6" customWidth="1"/>
    <col min="16" max="16384" width="9.140625" style="29" customWidth="1"/>
  </cols>
  <sheetData>
    <row r="1" spans="1:15" s="32" customFormat="1" ht="18">
      <c r="A1" s="1" t="s">
        <v>12</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13</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7311</v>
      </c>
      <c r="F7" s="11"/>
      <c r="G7" s="6"/>
      <c r="H7" s="10">
        <v>6819.79</v>
      </c>
      <c r="I7" s="11">
        <v>-0.06718779920667488</v>
      </c>
      <c r="J7" s="6"/>
      <c r="K7" s="10">
        <v>8192</v>
      </c>
      <c r="L7" s="11">
        <v>0.2012100079327956</v>
      </c>
      <c r="M7" s="6"/>
      <c r="N7" s="10">
        <v>9072</v>
      </c>
      <c r="O7" s="11">
        <v>0.107421875</v>
      </c>
    </row>
    <row r="8" spans="1:15" s="3" customFormat="1" ht="15">
      <c r="A8" s="6" t="s">
        <v>3</v>
      </c>
      <c r="B8" s="10"/>
      <c r="C8" s="11"/>
      <c r="D8" s="6"/>
      <c r="E8" s="10">
        <v>10663</v>
      </c>
      <c r="F8" s="11"/>
      <c r="G8" s="6"/>
      <c r="H8" s="10">
        <v>11290.69</v>
      </c>
      <c r="I8" s="11">
        <v>0.05886617274688179</v>
      </c>
      <c r="J8" s="6"/>
      <c r="K8" s="10">
        <v>12629</v>
      </c>
      <c r="L8" s="11">
        <v>0.11853217119591446</v>
      </c>
      <c r="M8" s="6"/>
      <c r="N8" s="10">
        <v>13957</v>
      </c>
      <c r="O8" s="11">
        <v>0.10515480243883125</v>
      </c>
    </row>
    <row r="9" spans="1:15" s="3" customFormat="1" ht="15">
      <c r="A9" s="6" t="s">
        <v>4</v>
      </c>
      <c r="B9" s="10">
        <v>13660</v>
      </c>
      <c r="C9" s="11"/>
      <c r="D9" s="6"/>
      <c r="E9" s="10">
        <v>14188.9</v>
      </c>
      <c r="F9" s="11">
        <v>0.03871888726207904</v>
      </c>
      <c r="G9" s="6"/>
      <c r="H9" s="10">
        <v>15242.24</v>
      </c>
      <c r="I9" s="11">
        <v>0.07423690349498553</v>
      </c>
      <c r="J9" s="6"/>
      <c r="K9" s="10">
        <v>16697</v>
      </c>
      <c r="L9" s="11">
        <v>0.09544266459523011</v>
      </c>
      <c r="M9" s="6"/>
      <c r="N9" s="10">
        <v>18429</v>
      </c>
      <c r="O9" s="11">
        <v>0.10373120919925735</v>
      </c>
    </row>
    <row r="10" spans="1:15" s="3" customFormat="1" ht="15">
      <c r="A10" s="6" t="s">
        <v>5</v>
      </c>
      <c r="B10" s="10">
        <v>8211</v>
      </c>
      <c r="C10" s="11"/>
      <c r="D10" s="6"/>
      <c r="E10" s="10">
        <v>8100.62</v>
      </c>
      <c r="F10" s="11">
        <v>-0.013442942394349058</v>
      </c>
      <c r="G10" s="6"/>
      <c r="H10" s="10">
        <v>10645.29</v>
      </c>
      <c r="I10" s="11">
        <v>0.3141327453947971</v>
      </c>
      <c r="J10" s="6"/>
      <c r="K10" s="10">
        <v>10671</v>
      </c>
      <c r="L10" s="11">
        <v>0.0024151526167910057</v>
      </c>
      <c r="M10" s="6"/>
      <c r="N10" s="10">
        <v>12443</v>
      </c>
      <c r="O10" s="11">
        <v>0.1660575391247306</v>
      </c>
    </row>
    <row r="11" spans="1:15" s="3" customFormat="1" ht="15">
      <c r="A11" s="12" t="s">
        <v>6</v>
      </c>
      <c r="B11" s="13">
        <v>21871</v>
      </c>
      <c r="C11" s="14"/>
      <c r="D11" s="15"/>
      <c r="E11" s="13">
        <v>40263.520000000004</v>
      </c>
      <c r="F11" s="14">
        <v>0.019135841982533968</v>
      </c>
      <c r="G11" s="15"/>
      <c r="H11" s="13">
        <v>43998.01</v>
      </c>
      <c r="I11" s="16">
        <v>0.09275120506105769</v>
      </c>
      <c r="J11" s="17"/>
      <c r="K11" s="18">
        <v>48189</v>
      </c>
      <c r="L11" s="16">
        <v>0.09525408080956384</v>
      </c>
      <c r="M11" s="17"/>
      <c r="N11" s="18">
        <v>53901</v>
      </c>
      <c r="O11" s="19">
        <v>0.11853327522878665</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10609</v>
      </c>
      <c r="C14" s="11">
        <v>0.16942239858906524</v>
      </c>
      <c r="D14" s="6"/>
      <c r="E14" s="10">
        <v>10072.83</v>
      </c>
      <c r="F14" s="11">
        <v>-0.050539164860024514</v>
      </c>
      <c r="G14" s="6"/>
      <c r="H14" s="10">
        <v>8917</v>
      </c>
      <c r="I14" s="11">
        <v>-0.11474729544725762</v>
      </c>
      <c r="J14" s="23"/>
      <c r="K14" s="10">
        <v>11093</v>
      </c>
      <c r="L14" s="11">
        <v>0.244028260625771</v>
      </c>
      <c r="M14" s="6"/>
      <c r="N14" s="10">
        <v>11823</v>
      </c>
      <c r="O14" s="24">
        <v>0.06580726584332462</v>
      </c>
    </row>
    <row r="15" spans="1:15" s="25" customFormat="1" ht="15">
      <c r="A15" s="6" t="s">
        <v>3</v>
      </c>
      <c r="B15" s="10">
        <v>15711</v>
      </c>
      <c r="C15" s="11">
        <v>0.12567170595400157</v>
      </c>
      <c r="D15" s="6"/>
      <c r="E15" s="10">
        <v>16778.13</v>
      </c>
      <c r="F15" s="11">
        <v>0.06792247469925536</v>
      </c>
      <c r="G15" s="6"/>
      <c r="H15" s="10">
        <v>14682</v>
      </c>
      <c r="I15" s="11">
        <v>-0.12493227791178164</v>
      </c>
      <c r="J15" s="23"/>
      <c r="K15" s="10">
        <v>15319</v>
      </c>
      <c r="L15" s="11">
        <v>0.0433864596104073</v>
      </c>
      <c r="M15" s="6"/>
      <c r="N15" s="10">
        <v>16312</v>
      </c>
      <c r="O15" s="24">
        <v>0.06482146354200666</v>
      </c>
    </row>
    <row r="16" spans="1:15" s="25" customFormat="1" ht="15">
      <c r="A16" s="6" t="s">
        <v>4</v>
      </c>
      <c r="B16" s="10">
        <v>19402</v>
      </c>
      <c r="C16" s="11">
        <v>0.05279722177003635</v>
      </c>
      <c r="D16" s="6"/>
      <c r="E16" s="10">
        <v>22072.620000000003</v>
      </c>
      <c r="F16" s="11">
        <v>0.13764663436759111</v>
      </c>
      <c r="G16" s="6"/>
      <c r="H16" s="10">
        <v>22089</v>
      </c>
      <c r="I16" s="11">
        <v>0.0007420958635629743</v>
      </c>
      <c r="J16" s="23"/>
      <c r="K16" s="10">
        <v>23329</v>
      </c>
      <c r="L16" s="11">
        <v>0.056136538548598854</v>
      </c>
      <c r="M16" s="6"/>
      <c r="N16" s="10">
        <v>22312</v>
      </c>
      <c r="O16" s="24">
        <v>-0.04359381027905183</v>
      </c>
    </row>
    <row r="17" spans="1:15" s="25" customFormat="1" ht="15">
      <c r="A17" s="6" t="s">
        <v>5</v>
      </c>
      <c r="B17" s="10">
        <v>11303.220000000001</v>
      </c>
      <c r="C17" s="11">
        <v>-0.09160009643976523</v>
      </c>
      <c r="D17" s="6"/>
      <c r="E17" s="10">
        <v>12710</v>
      </c>
      <c r="F17" s="11">
        <v>0.1244583401897865</v>
      </c>
      <c r="G17" s="6"/>
      <c r="H17" s="10">
        <v>13533</v>
      </c>
      <c r="I17" s="11">
        <v>0.06475216365066877</v>
      </c>
      <c r="J17" s="23"/>
      <c r="K17" s="10">
        <v>13112</v>
      </c>
      <c r="L17" s="24">
        <v>-0.031109140619227076</v>
      </c>
      <c r="M17" s="6"/>
      <c r="N17" s="10">
        <v>12018</v>
      </c>
      <c r="O17" s="24">
        <v>-0.08343502135448444</v>
      </c>
    </row>
    <row r="18" spans="1:15" s="25" customFormat="1" ht="15">
      <c r="A18" s="12" t="s">
        <v>6</v>
      </c>
      <c r="B18" s="13">
        <v>57025.22</v>
      </c>
      <c r="C18" s="14">
        <v>0.05796218994081745</v>
      </c>
      <c r="D18" s="15"/>
      <c r="E18" s="13">
        <v>61633.58</v>
      </c>
      <c r="F18" s="14">
        <v>0.08081266499278741</v>
      </c>
      <c r="G18" s="15"/>
      <c r="H18" s="13">
        <v>59221</v>
      </c>
      <c r="I18" s="14">
        <v>-0.03914392121956897</v>
      </c>
      <c r="J18" s="26"/>
      <c r="K18" s="27">
        <v>62853</v>
      </c>
      <c r="L18" s="28">
        <v>0.06132959592036609</v>
      </c>
      <c r="M18" s="15"/>
      <c r="N18" s="13">
        <v>62465</v>
      </c>
      <c r="O18" s="30">
        <v>-0.006173134138386394</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8577</v>
      </c>
      <c r="C21" s="24">
        <v>-0.2745496066988074</v>
      </c>
      <c r="D21" s="6"/>
      <c r="E21" s="10">
        <v>9124</v>
      </c>
      <c r="F21" s="24">
        <v>0.06377521277836073</v>
      </c>
      <c r="G21" s="6"/>
      <c r="H21" s="10">
        <v>9242</v>
      </c>
      <c r="I21" s="24">
        <v>0.012932924156071899</v>
      </c>
      <c r="J21" s="6"/>
      <c r="K21" s="10">
        <v>9313</v>
      </c>
      <c r="L21" s="24">
        <v>0.00768231984418957</v>
      </c>
      <c r="M21" s="6"/>
      <c r="N21" s="10">
        <v>10126.89</v>
      </c>
      <c r="O21" s="24">
        <v>0.08739289165682373</v>
      </c>
    </row>
    <row r="22" spans="1:15" s="3" customFormat="1" ht="15">
      <c r="A22" s="6" t="s">
        <v>3</v>
      </c>
      <c r="B22" s="10">
        <v>15096</v>
      </c>
      <c r="C22" s="24">
        <v>-0.07454634624816087</v>
      </c>
      <c r="D22" s="6"/>
      <c r="E22" s="10">
        <v>15465</v>
      </c>
      <c r="F22" s="24">
        <v>0.02444356120826709</v>
      </c>
      <c r="G22" s="6"/>
      <c r="H22" s="10">
        <v>14662</v>
      </c>
      <c r="I22" s="24">
        <v>-0.05192369867442612</v>
      </c>
      <c r="J22" s="6"/>
      <c r="K22" s="10">
        <v>16047</v>
      </c>
      <c r="L22" s="24">
        <v>0.09446187423271041</v>
      </c>
      <c r="M22" s="6"/>
      <c r="N22" s="10">
        <v>16187.61</v>
      </c>
      <c r="O22" s="24">
        <v>0.008762385492615479</v>
      </c>
    </row>
    <row r="23" spans="1:15" s="3" customFormat="1" ht="15">
      <c r="A23" s="6" t="s">
        <v>4</v>
      </c>
      <c r="B23" s="10">
        <v>24706</v>
      </c>
      <c r="C23" s="24">
        <v>0.1072965220509143</v>
      </c>
      <c r="D23" s="6"/>
      <c r="E23" s="10">
        <v>24342</v>
      </c>
      <c r="F23" s="24">
        <v>-0.014733263174937263</v>
      </c>
      <c r="G23" s="6"/>
      <c r="H23" s="10">
        <v>23598</v>
      </c>
      <c r="I23" s="24">
        <v>-0.030564456494947004</v>
      </c>
      <c r="J23" s="6"/>
      <c r="K23" s="10">
        <v>24109</v>
      </c>
      <c r="L23" s="24">
        <v>0.021654377489617765</v>
      </c>
      <c r="M23" s="6"/>
      <c r="N23" s="10">
        <v>25170.34</v>
      </c>
      <c r="O23" s="24">
        <v>0.04402256418764777</v>
      </c>
    </row>
    <row r="24" spans="1:15" s="3" customFormat="1" ht="15">
      <c r="A24" s="6" t="s">
        <v>5</v>
      </c>
      <c r="B24" s="10">
        <v>12447</v>
      </c>
      <c r="C24" s="24">
        <v>0.035696455317024464</v>
      </c>
      <c r="D24" s="6"/>
      <c r="E24" s="10">
        <v>15493</v>
      </c>
      <c r="F24" s="24">
        <v>0.24471760263517314</v>
      </c>
      <c r="G24" s="6"/>
      <c r="H24" s="10">
        <v>12598</v>
      </c>
      <c r="I24" s="24">
        <v>-0.18685858129477828</v>
      </c>
      <c r="J24" s="6"/>
      <c r="K24" s="10">
        <v>12821</v>
      </c>
      <c r="L24" s="24">
        <v>0.01770122241625655</v>
      </c>
      <c r="M24" s="6"/>
      <c r="N24" s="10">
        <v>15130.64</v>
      </c>
      <c r="O24" s="24">
        <v>0.18014507448716943</v>
      </c>
    </row>
    <row r="25" spans="1:15" s="3" customFormat="1" ht="15">
      <c r="A25" s="12" t="s">
        <v>6</v>
      </c>
      <c r="B25" s="13">
        <v>60826</v>
      </c>
      <c r="C25" s="31">
        <v>-0.026238693668454334</v>
      </c>
      <c r="D25" s="15"/>
      <c r="E25" s="13">
        <v>64424</v>
      </c>
      <c r="F25" s="31">
        <v>0.059152336172031694</v>
      </c>
      <c r="G25" s="15"/>
      <c r="H25" s="13">
        <v>60100</v>
      </c>
      <c r="I25" s="31">
        <v>-0.06711784428163417</v>
      </c>
      <c r="J25" s="15"/>
      <c r="K25" s="13">
        <v>62290</v>
      </c>
      <c r="L25" s="31">
        <v>0.03643926788685524</v>
      </c>
      <c r="M25" s="15"/>
      <c r="N25" s="13">
        <v>66615.48</v>
      </c>
      <c r="O25" s="30">
        <v>0.06944100176593347</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10498.53</v>
      </c>
      <c r="C28" s="24">
        <v>0.0366983348293505</v>
      </c>
      <c r="D28" s="6"/>
      <c r="E28" s="10">
        <v>12822.64</v>
      </c>
      <c r="F28" s="24">
        <v>0.22137480199608883</v>
      </c>
      <c r="G28" s="6"/>
      <c r="H28" s="10">
        <v>11644.99</v>
      </c>
      <c r="I28" s="24">
        <v>-0.09184146166468057</v>
      </c>
      <c r="J28" s="6"/>
      <c r="K28" s="10">
        <v>11203.38</v>
      </c>
      <c r="L28" s="24">
        <v>-0.03792274617668204</v>
      </c>
      <c r="M28" s="6"/>
      <c r="N28" s="10">
        <v>10935.75</v>
      </c>
      <c r="O28" s="24">
        <v>-0.02388832655859207</v>
      </c>
    </row>
    <row r="29" spans="1:15" s="3" customFormat="1" ht="15">
      <c r="A29" s="6" t="s">
        <v>3</v>
      </c>
      <c r="B29" s="10">
        <v>19192.6</v>
      </c>
      <c r="C29" s="24">
        <v>0.18563518641726592</v>
      </c>
      <c r="D29" s="6"/>
      <c r="E29" s="10">
        <v>21153.05</v>
      </c>
      <c r="F29" s="24">
        <v>0.10214613965799323</v>
      </c>
      <c r="G29" s="6"/>
      <c r="H29" s="10">
        <v>19157.58</v>
      </c>
      <c r="I29" s="24">
        <v>-0.09433485951198516</v>
      </c>
      <c r="J29" s="6"/>
      <c r="K29" s="10">
        <v>19146.24</v>
      </c>
      <c r="L29" s="24">
        <v>-0.0005919328015333954</v>
      </c>
      <c r="M29" s="6"/>
      <c r="N29" s="10">
        <v>19389.99</v>
      </c>
      <c r="O29" s="24">
        <v>0.012730959185720016</v>
      </c>
    </row>
    <row r="30" spans="1:15" s="3" customFormat="1" ht="15">
      <c r="A30" s="6" t="s">
        <v>4</v>
      </c>
      <c r="B30" s="10">
        <v>25877.13</v>
      </c>
      <c r="C30" s="24">
        <v>0.02808027225695008</v>
      </c>
      <c r="D30" s="6"/>
      <c r="E30" s="10">
        <v>28708.69</v>
      </c>
      <c r="F30" s="24">
        <v>0.1094232629352636</v>
      </c>
      <c r="G30" s="6"/>
      <c r="H30" s="10">
        <v>26216.51</v>
      </c>
      <c r="I30" s="24">
        <v>-0.0868092553160733</v>
      </c>
      <c r="J30" s="6"/>
      <c r="K30" s="10">
        <v>28625.7</v>
      </c>
      <c r="L30" s="24">
        <v>0.09189590834172827</v>
      </c>
      <c r="M30" s="6"/>
      <c r="N30" s="10">
        <v>26139.94</v>
      </c>
      <c r="O30" s="24">
        <v>-0.08683665377615227</v>
      </c>
    </row>
    <row r="31" spans="1:15" s="3" customFormat="1" ht="15">
      <c r="A31" s="6" t="s">
        <v>5</v>
      </c>
      <c r="B31" s="10">
        <v>17100.81</v>
      </c>
      <c r="C31" s="24">
        <v>0.13021061898240932</v>
      </c>
      <c r="D31" s="6"/>
      <c r="E31" s="10">
        <v>17915.83</v>
      </c>
      <c r="F31" s="24">
        <v>0.04765973073790074</v>
      </c>
      <c r="G31" s="6"/>
      <c r="H31" s="10">
        <v>13841.35</v>
      </c>
      <c r="I31" s="24">
        <v>-0.22742345735586914</v>
      </c>
      <c r="J31" s="6"/>
      <c r="K31" s="10">
        <v>15818.9</v>
      </c>
      <c r="L31" s="24">
        <v>0.1428726244188608</v>
      </c>
      <c r="M31" s="6"/>
      <c r="N31" s="10">
        <v>15913.87</v>
      </c>
      <c r="O31" s="24">
        <v>0.006003577998470258</v>
      </c>
    </row>
    <row r="32" spans="1:15" s="3" customFormat="1" ht="15">
      <c r="A32" s="12" t="s">
        <v>6</v>
      </c>
      <c r="B32" s="13">
        <v>72669.06999999999</v>
      </c>
      <c r="C32" s="31">
        <v>0.09087362276756089</v>
      </c>
      <c r="D32" s="15"/>
      <c r="E32" s="13">
        <v>80600.21</v>
      </c>
      <c r="F32" s="31">
        <v>0.1091405187929337</v>
      </c>
      <c r="G32" s="15"/>
      <c r="H32" s="13">
        <v>70860.43000000001</v>
      </c>
      <c r="I32" s="31">
        <v>-0.12084062808273077</v>
      </c>
      <c r="J32" s="15"/>
      <c r="K32" s="13">
        <v>74794.22</v>
      </c>
      <c r="L32" s="31">
        <v>0.055514622194643655</v>
      </c>
      <c r="M32" s="15"/>
      <c r="N32" s="13">
        <v>72379.55</v>
      </c>
      <c r="O32" s="30">
        <v>-0.032284179178551475</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11419.57</v>
      </c>
      <c r="C35" s="24">
        <v>0.044242050156596456</v>
      </c>
      <c r="D35" s="6"/>
      <c r="E35" s="10">
        <v>15080.84</v>
      </c>
      <c r="F35" s="24">
        <v>0.32061364832476186</v>
      </c>
      <c r="G35" s="6"/>
      <c r="H35" s="10">
        <v>16061.1</v>
      </c>
      <c r="I35" s="24">
        <v>0.06500035807024013</v>
      </c>
      <c r="J35" s="6"/>
      <c r="K35" s="10">
        <v>15967.83</v>
      </c>
      <c r="L35" s="24">
        <v>-0.005807198759736284</v>
      </c>
      <c r="M35" s="29"/>
      <c r="N35" s="10">
        <v>16455.95</v>
      </c>
      <c r="O35" s="24">
        <v>0.0305689627206703</v>
      </c>
    </row>
    <row r="36" spans="1:15" s="25" customFormat="1" ht="15">
      <c r="A36" s="6" t="s">
        <v>3</v>
      </c>
      <c r="B36" s="10">
        <v>25699.45</v>
      </c>
      <c r="C36" s="24">
        <v>0.3253977954604411</v>
      </c>
      <c r="D36" s="6"/>
      <c r="E36" s="10">
        <v>23405.47</v>
      </c>
      <c r="F36" s="24">
        <v>-0.08926183245166723</v>
      </c>
      <c r="G36" s="6"/>
      <c r="H36" s="10">
        <v>23157.57</v>
      </c>
      <c r="I36" s="24">
        <v>-0.010591541208102271</v>
      </c>
      <c r="J36" s="6"/>
      <c r="K36" s="10">
        <v>23392.53</v>
      </c>
      <c r="L36" s="24">
        <v>0.010146142276585977</v>
      </c>
      <c r="M36" s="29"/>
      <c r="N36" s="10">
        <v>26696.33</v>
      </c>
      <c r="O36" s="24">
        <v>0.14123312014561926</v>
      </c>
    </row>
    <row r="37" spans="1:15" s="25" customFormat="1" ht="15">
      <c r="A37" s="6" t="s">
        <v>4</v>
      </c>
      <c r="B37" s="10">
        <v>29027.63</v>
      </c>
      <c r="C37" s="24">
        <v>0.11047041423966553</v>
      </c>
      <c r="D37" s="6"/>
      <c r="E37" s="10">
        <v>27239.43</v>
      </c>
      <c r="F37" s="24">
        <v>-0.061603375818142944</v>
      </c>
      <c r="G37" s="6"/>
      <c r="H37" s="10">
        <v>31972.17</v>
      </c>
      <c r="I37" s="24">
        <v>0.17374592640154357</v>
      </c>
      <c r="J37" s="6"/>
      <c r="K37" s="10">
        <v>37354.24</v>
      </c>
      <c r="L37" s="24">
        <v>0.16833608729091581</v>
      </c>
      <c r="M37" s="29"/>
      <c r="N37" s="10">
        <v>40952.33</v>
      </c>
      <c r="O37" s="24">
        <v>0.09632346957132588</v>
      </c>
    </row>
    <row r="38" spans="1:15" s="25" customFormat="1" ht="15">
      <c r="A38" s="6" t="s">
        <v>5</v>
      </c>
      <c r="B38" s="10">
        <v>18119.87</v>
      </c>
      <c r="C38" s="24">
        <v>0.13862121532977195</v>
      </c>
      <c r="D38" s="6"/>
      <c r="E38" s="10">
        <v>17828.1</v>
      </c>
      <c r="F38" s="24">
        <v>-0.016102212653843567</v>
      </c>
      <c r="G38" s="6"/>
      <c r="H38" s="10">
        <v>20132.38</v>
      </c>
      <c r="I38" s="24">
        <v>0.1292498920243886</v>
      </c>
      <c r="J38" s="6"/>
      <c r="K38" s="10">
        <v>26390.27</v>
      </c>
      <c r="L38" s="24">
        <v>0.31083706943739386</v>
      </c>
      <c r="M38" s="29"/>
      <c r="N38" s="10">
        <v>26604.86</v>
      </c>
      <c r="O38" s="24">
        <v>0.008131406006835101</v>
      </c>
    </row>
    <row r="39" spans="1:15" s="25" customFormat="1" ht="15">
      <c r="A39" s="12" t="s">
        <v>6</v>
      </c>
      <c r="B39" s="13">
        <v>84266.52</v>
      </c>
      <c r="C39" s="28">
        <v>0.16423105697672893</v>
      </c>
      <c r="D39" s="15"/>
      <c r="E39" s="13">
        <v>83553.84</v>
      </c>
      <c r="F39" s="28">
        <v>-0.00845745142910859</v>
      </c>
      <c r="G39" s="15"/>
      <c r="H39" s="13">
        <v>91323.22</v>
      </c>
      <c r="I39" s="28">
        <v>0.09298651025494466</v>
      </c>
      <c r="J39" s="15"/>
      <c r="K39" s="13">
        <v>103104.87000000001</v>
      </c>
      <c r="L39" s="28">
        <v>0.12901045320127794</v>
      </c>
      <c r="M39" s="15"/>
      <c r="N39" s="13">
        <v>110709.47</v>
      </c>
      <c r="O39" s="33">
        <v>0.07375597292349033</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20470.1</v>
      </c>
      <c r="C42" s="24">
        <v>0.24393304549418282</v>
      </c>
      <c r="D42" s="6"/>
      <c r="E42" s="10">
        <v>22672.39</v>
      </c>
      <c r="F42" s="24">
        <v>0.10758569816464018</v>
      </c>
      <c r="G42" s="6"/>
      <c r="H42" s="34">
        <v>25005.59</v>
      </c>
      <c r="I42" s="35">
        <v>0.10290930951699405</v>
      </c>
      <c r="J42" s="29"/>
      <c r="K42" s="34">
        <v>26368.07</v>
      </c>
      <c r="L42" s="35">
        <v>0.054487016703065175</v>
      </c>
      <c r="M42" s="29"/>
      <c r="N42" s="34">
        <v>21914.65</v>
      </c>
      <c r="O42" s="24">
        <v>-0.16889442420321238</v>
      </c>
    </row>
    <row r="43" spans="1:15" s="3" customFormat="1" ht="15">
      <c r="A43" s="6" t="s">
        <v>3</v>
      </c>
      <c r="B43" s="10">
        <v>33553.96</v>
      </c>
      <c r="C43" s="24">
        <v>0.2568753832455621</v>
      </c>
      <c r="D43" s="6"/>
      <c r="E43" s="10">
        <v>33377.99</v>
      </c>
      <c r="F43" s="24">
        <v>-0.005244388441781571</v>
      </c>
      <c r="G43" s="6"/>
      <c r="H43" s="34">
        <v>36110.11</v>
      </c>
      <c r="I43" s="35">
        <v>0.08185394027621204</v>
      </c>
      <c r="J43" s="29"/>
      <c r="K43" s="34">
        <v>38464.85</v>
      </c>
      <c r="L43" s="35">
        <v>0.06520999243702104</v>
      </c>
      <c r="M43" s="29"/>
      <c r="N43" s="34">
        <v>36643.24</v>
      </c>
      <c r="O43" s="24">
        <v>-0.047357782494927204</v>
      </c>
    </row>
    <row r="44" spans="1:15" s="3" customFormat="1" ht="15">
      <c r="A44" s="6" t="s">
        <v>4</v>
      </c>
      <c r="B44" s="10">
        <v>47217.13</v>
      </c>
      <c r="C44" s="24">
        <v>0.15297786475152927</v>
      </c>
      <c r="D44" s="6"/>
      <c r="E44" s="10">
        <v>48516.92</v>
      </c>
      <c r="F44" s="24">
        <v>0.02752793318865422</v>
      </c>
      <c r="G44" s="6"/>
      <c r="H44" s="34">
        <v>48358.03</v>
      </c>
      <c r="I44" s="35">
        <v>-0.003274939959090549</v>
      </c>
      <c r="J44" s="29"/>
      <c r="K44" s="34">
        <v>49686.69</v>
      </c>
      <c r="L44" s="35">
        <v>0.027475478219439534</v>
      </c>
      <c r="M44" s="29"/>
      <c r="N44" s="34">
        <v>51595.42</v>
      </c>
      <c r="O44" s="24">
        <v>0.0384153180660655</v>
      </c>
    </row>
    <row r="45" spans="1:15" s="3" customFormat="1" ht="15">
      <c r="A45" s="6" t="s">
        <v>5</v>
      </c>
      <c r="B45" s="10">
        <v>27112.51</v>
      </c>
      <c r="C45" s="24">
        <v>0.019081100220034904</v>
      </c>
      <c r="D45" s="6"/>
      <c r="E45" s="10">
        <v>32017.1</v>
      </c>
      <c r="F45" s="24">
        <v>0.18089767417328756</v>
      </c>
      <c r="G45" s="6"/>
      <c r="H45" s="34">
        <v>36649.73</v>
      </c>
      <c r="I45" s="35">
        <v>0.14469236751610873</v>
      </c>
      <c r="J45" s="29"/>
      <c r="K45" s="34">
        <v>31054.39</v>
      </c>
      <c r="L45" s="35">
        <v>-0.1526707018032603</v>
      </c>
      <c r="M45" s="29"/>
      <c r="N45" s="34">
        <v>31013.92</v>
      </c>
      <c r="O45" s="24">
        <v>-0.0013031973901274881</v>
      </c>
    </row>
    <row r="46" spans="1:15" s="3" customFormat="1" ht="15">
      <c r="A46" s="12" t="s">
        <v>6</v>
      </c>
      <c r="B46" s="13">
        <v>128353.7</v>
      </c>
      <c r="C46" s="31">
        <v>0.15937417097200443</v>
      </c>
      <c r="D46" s="15"/>
      <c r="E46" s="13">
        <v>136584.4</v>
      </c>
      <c r="F46" s="31">
        <v>0.06412514793106858</v>
      </c>
      <c r="G46" s="15"/>
      <c r="H46" s="13">
        <v>146123.46</v>
      </c>
      <c r="I46" s="31">
        <v>0.0698400402974278</v>
      </c>
      <c r="J46" s="15"/>
      <c r="K46" s="13">
        <v>145574</v>
      </c>
      <c r="L46" s="31">
        <v>-0.003760244932606933</v>
      </c>
      <c r="M46" s="15"/>
      <c r="N46" s="13">
        <v>141167.22999999998</v>
      </c>
      <c r="O46" s="30">
        <v>-0.03027168313022943</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7">
        <v>2020</v>
      </c>
      <c r="L48" s="37"/>
      <c r="M48" s="37"/>
      <c r="N48" s="8">
        <v>2021</v>
      </c>
      <c r="O48" s="8"/>
    </row>
    <row r="49" spans="1:15" s="25" customFormat="1" ht="15">
      <c r="A49" s="6" t="s">
        <v>2</v>
      </c>
      <c r="B49" s="39">
        <v>22088.72</v>
      </c>
      <c r="C49" s="40">
        <v>0.007943088299379624</v>
      </c>
      <c r="D49" s="41"/>
      <c r="E49" s="39">
        <v>27900.52</v>
      </c>
      <c r="F49" s="40">
        <v>0.2631116696666896</v>
      </c>
      <c r="G49" s="41"/>
      <c r="H49" s="39">
        <v>30173.1</v>
      </c>
      <c r="I49" s="40">
        <v>0.08145296216701331</v>
      </c>
      <c r="J49" s="41"/>
      <c r="K49" s="39">
        <f>'[4]Sheet1'!$B$81</f>
        <v>26916.03</v>
      </c>
      <c r="L49" s="42">
        <f>IF(AND(K49=0),"(+0%)",(K49-H49)/H49)</f>
        <v>-0.10794615071040098</v>
      </c>
      <c r="M49" s="43"/>
      <c r="N49" s="39">
        <f>'[4]Sheet1'!$H$81</f>
        <v>27942.16</v>
      </c>
      <c r="O49" s="40">
        <f>IF(AND(N49=0),"(+0%)",(N49-K49)/K49)</f>
        <v>0.03812337852201833</v>
      </c>
    </row>
    <row r="50" spans="1:15" s="25" customFormat="1" ht="15">
      <c r="A50" s="6" t="s">
        <v>3</v>
      </c>
      <c r="B50" s="39">
        <v>39725.1</v>
      </c>
      <c r="C50" s="40">
        <v>0.08410446237832683</v>
      </c>
      <c r="D50" s="41"/>
      <c r="E50" s="39">
        <v>46169.61</v>
      </c>
      <c r="F50" s="40">
        <v>0.162227659590536</v>
      </c>
      <c r="G50" s="41"/>
      <c r="H50" s="39">
        <v>46841.56</v>
      </c>
      <c r="I50" s="40">
        <v>0.01455394576649006</v>
      </c>
      <c r="J50" s="41"/>
      <c r="K50" s="39">
        <f>'[4]Sheet1'!$C$81</f>
        <v>29917.64</v>
      </c>
      <c r="L50" s="42">
        <f>IF(AND(K50=0),"(+0%)",(K50-H50)/H50)</f>
        <v>-0.3613013742497047</v>
      </c>
      <c r="M50" s="43"/>
      <c r="N50" s="39">
        <f>'[4]Sheet1'!$I$81</f>
        <v>48099</v>
      </c>
      <c r="O50" s="40">
        <f>IF(AND(N50=0),"(+0%)",(N50-K50)/K50)</f>
        <v>0.6077137100386261</v>
      </c>
    </row>
    <row r="51" spans="1:15" s="25" customFormat="1" ht="15">
      <c r="A51" s="6" t="s">
        <v>4</v>
      </c>
      <c r="B51" s="39">
        <v>52452.73</v>
      </c>
      <c r="C51" s="40">
        <v>0.016616009715591133</v>
      </c>
      <c r="D51" s="41"/>
      <c r="E51" s="39">
        <v>59202.24</v>
      </c>
      <c r="F51" s="40">
        <v>0.12867795441724375</v>
      </c>
      <c r="G51" s="41"/>
      <c r="H51" s="39">
        <v>60279.63</v>
      </c>
      <c r="I51" s="40">
        <v>0.018198466814769162</v>
      </c>
      <c r="J51" s="41"/>
      <c r="K51" s="39">
        <f>'[4]Sheet1'!$D$81</f>
        <v>52393.19</v>
      </c>
      <c r="L51" s="42">
        <f>IF(AND(K51=0),"(+0%)",(K51-H51)/H51)</f>
        <v>-0.13083092912149585</v>
      </c>
      <c r="M51" s="43"/>
      <c r="N51" s="39">
        <f>'[4]Sheet1'!$J$81</f>
        <v>67056.96</v>
      </c>
      <c r="O51" s="40">
        <f>IF(AND(N51=0),"(+0%)",(N51-K51)/K51)</f>
        <v>0.279879312559514</v>
      </c>
    </row>
    <row r="52" spans="1:15" s="25" customFormat="1" ht="15">
      <c r="A52" s="6" t="s">
        <v>5</v>
      </c>
      <c r="B52" s="39">
        <v>32919.12</v>
      </c>
      <c r="C52" s="40">
        <v>0.06143048024886904</v>
      </c>
      <c r="D52" s="41"/>
      <c r="E52" s="39">
        <v>41474.83</v>
      </c>
      <c r="F52" s="40">
        <v>0.25990093295325023</v>
      </c>
      <c r="G52" s="41"/>
      <c r="H52" s="39">
        <v>36271.41</v>
      </c>
      <c r="I52" s="40">
        <v>-0.12545970652562044</v>
      </c>
      <c r="J52" s="41"/>
      <c r="K52" s="39">
        <f>'[4]Sheet1'!$E$81</f>
        <v>42471.42</v>
      </c>
      <c r="L52" s="42">
        <f>IF(AND(K52=0),"(+0%)",(K52-H52)/H52)</f>
        <v>0.1709338015809144</v>
      </c>
      <c r="M52" s="43"/>
      <c r="N52" s="39">
        <f>'[4]Sheet1'!$K$81</f>
        <v>49618.82</v>
      </c>
      <c r="O52" s="40">
        <f>IF(AND(N52=0),"(+0%)",(N52-K52)/K52)</f>
        <v>0.16828728589719869</v>
      </c>
    </row>
    <row r="53" spans="1:15" s="25" customFormat="1" ht="15">
      <c r="A53" s="38" t="s">
        <v>6</v>
      </c>
      <c r="B53" s="44">
        <f>SUM(B49:B52)</f>
        <v>147185.67</v>
      </c>
      <c r="C53" s="45">
        <f>IF((B53=0),"(+0%)",IF((B50=0),((B49-N42)/N42),IF((B51=0),((B49+B50)-(N42+N43))/(N42+N43),IF((B52=0),((B49+B50+B51)-(N42+N43+N44))/(N42+N43+N44),(B53-N46)/N46))))</f>
        <v>0.04263340720080738</v>
      </c>
      <c r="D53" s="46"/>
      <c r="E53" s="44">
        <f>SUM(E49:E52)</f>
        <v>174747.2</v>
      </c>
      <c r="F53" s="45">
        <f>IF((E53=0),"(+0%)",IF((E50=0),((E49-B49)/B49),IF((E51=0),((E49+E50)-(B49+B50))/(B49+B50),IF((E52=0),((E49+E50+E51)-(B49+B50+B51))/(B49+B50+B51),(E53-B53)/B53))))</f>
        <v>0.18725688445077565</v>
      </c>
      <c r="G53" s="46"/>
      <c r="H53" s="44">
        <f>SUM(H49:H52)</f>
        <v>173565.7</v>
      </c>
      <c r="I53" s="45">
        <f>IF((H53=0),"(+0%)",IF((H50=0),((H49-E49)/E49),IF((H51=0),((H49+H50)-(E49+E50))/(E49+E50),IF((H52=0),((H49+H50+H51)-(E49+E50+E51))/(E49+E50+E51),(H53-E53)/E53))))</f>
        <v>-0.0067611956014173615</v>
      </c>
      <c r="J53" s="46"/>
      <c r="K53" s="47">
        <f>SUM(K49:K52)</f>
        <v>151698.28</v>
      </c>
      <c r="L53" s="48">
        <f>IF((K53=0),"(+0%)",IF((K50=0),((K49-H49)/H49),IF((K51=0),((K49+K50)-(H49+H50))/(H49+H50),IF((K52=0),((K49+K50+K51)-(H49+H50+H51))/(H49+H50+H51),(K53-H53)/H53))))</f>
        <v>-0.1259892939676446</v>
      </c>
      <c r="M53" s="49"/>
      <c r="N53" s="44">
        <f>SUM(N49:N52)</f>
        <v>192716.94</v>
      </c>
      <c r="O53" s="50">
        <f>IF((N53=0),"(+0%)",IF((N50=0),((N49-K49)/K49),IF((N51=0),((N49+N50)-(K49+K50))/(K49+K50),IF((N52=0),((N49+N50+N51)-(K49+K50+K51))/(K49+K50+K51),(N53-K53)/K53))))</f>
        <v>0.27039634200203194</v>
      </c>
    </row>
    <row r="54" spans="1:15" s="25" customFormat="1" ht="15">
      <c r="A54" s="6"/>
      <c r="B54" s="41"/>
      <c r="C54" s="41"/>
      <c r="D54" s="41"/>
      <c r="E54" s="41"/>
      <c r="F54" s="41"/>
      <c r="G54" s="41"/>
      <c r="H54" s="41"/>
      <c r="I54" s="41"/>
      <c r="J54" s="41"/>
      <c r="K54" s="43"/>
      <c r="L54" s="43"/>
      <c r="M54" s="43"/>
      <c r="N54" s="41"/>
      <c r="O54" s="41"/>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39">
        <f>'[4]Sheet1'!$N$81</f>
        <v>31432.15</v>
      </c>
      <c r="C56" s="40">
        <f>IF(AND(B56=0),"(+0%)",(B56-N49)/N49)</f>
        <v>0.12490050876524941</v>
      </c>
      <c r="D56" s="41"/>
      <c r="E56" s="39">
        <f>'[5]Sheet1'!$B$83</f>
        <v>33178.98</v>
      </c>
      <c r="F56" s="40">
        <f>IF(AND(E56=0),"(+0%)",(E56-B56)/B56)</f>
        <v>0.055574626616378506</v>
      </c>
      <c r="G56" s="41"/>
      <c r="H56" s="39">
        <f>'[5]Sheet1'!$H$83</f>
        <v>0</v>
      </c>
      <c r="I56" s="40" t="str">
        <f>IF(AND(H56=0),"(+0%)",(H56-E56)/E56)</f>
        <v>(+0%)</v>
      </c>
      <c r="J56" s="41"/>
      <c r="K56" s="39">
        <f>'[5]Sheet1'!$N$83</f>
        <v>0</v>
      </c>
      <c r="L56" s="42" t="str">
        <f>IF(AND(K56=0),"(+0%)",(K56-H56)/H56)</f>
        <v>(+0%)</v>
      </c>
      <c r="M56" s="43"/>
      <c r="N56" s="39">
        <v>0</v>
      </c>
      <c r="O56" s="40" t="str">
        <f>IF(AND(N56=0),"(+0%)",(N56-K56)/K56)</f>
        <v>(+0%)</v>
      </c>
    </row>
    <row r="57" spans="1:15" s="25" customFormat="1" ht="15">
      <c r="A57" s="6" t="s">
        <v>3</v>
      </c>
      <c r="B57" s="39">
        <f>'[4]Sheet1'!$O$81</f>
        <v>58028.9</v>
      </c>
      <c r="C57" s="40">
        <f>IF(AND(B57=0),"(+0%)",(B57-N50)/N50)</f>
        <v>0.20644711948273356</v>
      </c>
      <c r="D57" s="41"/>
      <c r="E57" s="39">
        <f>'[5]Sheet1'!$C$83</f>
        <v>59805.89</v>
      </c>
      <c r="F57" s="40">
        <f>IF(AND(E57=0),"(+0%)",(E57-B57)/B57)</f>
        <v>0.030622500168019692</v>
      </c>
      <c r="G57" s="41"/>
      <c r="H57" s="39">
        <f>'[5]Sheet1'!$I$83</f>
        <v>0</v>
      </c>
      <c r="I57" s="40" t="str">
        <f>IF(AND(H57=0),"(+0%)",(H57-E57)/E57)</f>
        <v>(+0%)</v>
      </c>
      <c r="J57" s="41"/>
      <c r="K57" s="39">
        <f>'[5]Sheet1'!$O$83</f>
        <v>0</v>
      </c>
      <c r="L57" s="42" t="str">
        <f>IF(AND(K57=0),"(+0%)",(K57-H57)/H57)</f>
        <v>(+0%)</v>
      </c>
      <c r="M57" s="43"/>
      <c r="N57" s="39">
        <v>0</v>
      </c>
      <c r="O57" s="40" t="str">
        <f>IF(AND(N57=0),"(+0%)",(N57-K57)/K57)</f>
        <v>(+0%)</v>
      </c>
    </row>
    <row r="58" spans="1:15" ht="15">
      <c r="A58" s="6" t="s">
        <v>4</v>
      </c>
      <c r="B58" s="39">
        <f>'[4]Sheet1'!$P$81</f>
        <v>63437.13</v>
      </c>
      <c r="C58" s="40">
        <f>IF(AND(B58=0),"(+0%)",(B58-N51)/N51)</f>
        <v>-0.05398142116791469</v>
      </c>
      <c r="D58" s="41"/>
      <c r="E58" s="39">
        <f>'[5]Sheet1'!$D$83</f>
        <v>61675.52</v>
      </c>
      <c r="F58" s="40">
        <f>IF(AND(E58=0),"(+0%)",(E58-B58)/B58)</f>
        <v>-0.027769383640148925</v>
      </c>
      <c r="G58" s="41"/>
      <c r="H58" s="39">
        <f>'[5]Sheet1'!$J$83</f>
        <v>0</v>
      </c>
      <c r="I58" s="40" t="str">
        <f>IF(AND(H58=0),"(+0%)",(H58-E58)/E58)</f>
        <v>(+0%)</v>
      </c>
      <c r="J58" s="41"/>
      <c r="K58" s="39">
        <f>'[5]Sheet1'!$P$83</f>
        <v>0</v>
      </c>
      <c r="L58" s="42" t="str">
        <f>IF(AND(K58=0),"(+0%)",(K58-H58)/H58)</f>
        <v>(+0%)</v>
      </c>
      <c r="M58" s="43"/>
      <c r="N58" s="39">
        <v>0</v>
      </c>
      <c r="O58" s="40" t="str">
        <f>IF(AND(N58=0),"(+0%)",(N58-K58)/K58)</f>
        <v>(+0%)</v>
      </c>
    </row>
    <row r="59" spans="1:15" ht="15">
      <c r="A59" s="6" t="s">
        <v>5</v>
      </c>
      <c r="B59" s="39">
        <f>'[4]Sheet1'!$Q$81</f>
        <v>46472.81</v>
      </c>
      <c r="C59" s="40">
        <f>IF(AND(B59=0),"(+0%)",(B59-N52)/N52)</f>
        <v>-0.06340356340598188</v>
      </c>
      <c r="D59" s="41"/>
      <c r="E59" s="39">
        <f>'[5]Sheet1'!$E$83</f>
        <v>52940.4</v>
      </c>
      <c r="F59" s="40">
        <f>IF(AND(E59=0),"(+0%)",(E59-B59)/B59)</f>
        <v>0.13916933363831463</v>
      </c>
      <c r="G59" s="41"/>
      <c r="H59" s="39">
        <f>'[5]Sheet1'!$K$83</f>
        <v>0</v>
      </c>
      <c r="I59" s="40" t="str">
        <f>IF(AND(H59=0),"(+0%)",(H59-E59)/E59)</f>
        <v>(+0%)</v>
      </c>
      <c r="J59" s="41"/>
      <c r="K59" s="39">
        <f>'[5]Sheet1'!$Q$83</f>
        <v>0</v>
      </c>
      <c r="L59" s="42" t="str">
        <f>IF(AND(K59=0),"(+0%)",(K59-H59)/H59)</f>
        <v>(+0%)</v>
      </c>
      <c r="M59" s="43"/>
      <c r="N59" s="39">
        <v>0</v>
      </c>
      <c r="O59" s="40" t="str">
        <f>IF(AND(N59=0),"(+0%)",(N59-K59)/K59)</f>
        <v>(+0%)</v>
      </c>
    </row>
    <row r="60" spans="1:15" ht="15">
      <c r="A60" s="38" t="s">
        <v>6</v>
      </c>
      <c r="B60" s="44">
        <f>SUM(B56:B59)</f>
        <v>199370.99</v>
      </c>
      <c r="C60" s="45">
        <f>IF((B60=0),"(+0%)",IF((B57=0),((B56-N49)/N49),IF((B58=0),((B56+B57)-(N49+N50))/(N49+N50),IF((B59=0),((B56+B57+B58)-(N49+N50+N51))/(N49+N50+N51),(B60-N53)/N53))))</f>
        <v>0.034527582266509566</v>
      </c>
      <c r="D60" s="46"/>
      <c r="E60" s="44">
        <f>SUM(E56:E59)</f>
        <v>207600.78999999998</v>
      </c>
      <c r="F60" s="45">
        <f>IF((E60=0),"(+0%)",IF((E57=0),((E56-B56)/B56),IF((E58=0),((E56+E57)-(B56+B57))/(B56+B57),IF((E59=0),((E56+E57+E58)-(B56+B57+B58))/(B56+B57+B58),(E60-B60)/B60))))</f>
        <v>0.04127882396531205</v>
      </c>
      <c r="G60" s="46"/>
      <c r="H60" s="44">
        <f>SUM(H56:H59)</f>
        <v>0</v>
      </c>
      <c r="I60" s="45" t="str">
        <f>IF((H60=0),"(+0%)",IF((H57=0),((H56-E56)/E56),IF((H58=0),((H56+H57)-(E56+E57))/(E56+E57),IF((H59=0),((H56+H57+H58)-(E56+E57+E58))/(E56+E57+E58),(H60-E60)/E60))))</f>
        <v>(+0%)</v>
      </c>
      <c r="J60" s="46"/>
      <c r="K60" s="47">
        <f>SUM(K56:K59)</f>
        <v>0</v>
      </c>
      <c r="L60" s="48" t="str">
        <f>IF((K60=0),"(+0%)",IF((K57=0),((K56-H56)/H56),IF((K58=0),((K56+K57)-(H56+H57))/(H56+H57),IF((K59=0),((K56+K57+K58)-(H56+H57+H58))/(H56+H57+H58),(K60-H60)/H60))))</f>
        <v>(+0%)</v>
      </c>
      <c r="M60" s="49"/>
      <c r="N60" s="44">
        <f>SUM(N56:N59)</f>
        <v>0</v>
      </c>
      <c r="O60" s="5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B53 E53 H5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CC4947</dc:creator>
  <cp:keywords/>
  <dc:description/>
  <cp:lastModifiedBy>Sanem, Barbara</cp:lastModifiedBy>
  <cp:lastPrinted>2024-02-14T22:47:58Z</cp:lastPrinted>
  <dcterms:created xsi:type="dcterms:W3CDTF">2007-05-25T19:49:15Z</dcterms:created>
  <dcterms:modified xsi:type="dcterms:W3CDTF">2024-04-11T14:33:16Z</dcterms:modified>
  <cp:category/>
  <cp:version/>
  <cp:contentType/>
  <cp:contentStatus/>
</cp:coreProperties>
</file>