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330" windowWidth="11970" windowHeight="3225" activeTab="0"/>
  </bookViews>
  <sheets>
    <sheet name="Beaverhead" sheetId="1" r:id="rId1"/>
    <sheet name="Broadwater" sheetId="2" r:id="rId2"/>
    <sheet name="Deer Lodge" sheetId="3" r:id="rId3"/>
    <sheet name="Granite" sheetId="4" r:id="rId4"/>
    <sheet name="Jefferson" sheetId="5" r:id="rId5"/>
    <sheet name="Lewis &amp; Clark" sheetId="6" r:id="rId6"/>
    <sheet name="Madison" sheetId="7" r:id="rId7"/>
    <sheet name="Powell" sheetId="8" r:id="rId8"/>
    <sheet name="Silver Bow"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<sst xmlns="http://schemas.openxmlformats.org/spreadsheetml/2006/main" count="387" uniqueCount="16">
  <si>
    <t>BEAVERHEAD COUNTY</t>
  </si>
  <si>
    <t>Gross Lodging Tax Revenue</t>
  </si>
  <si>
    <t>1/1 - 3/31</t>
  </si>
  <si>
    <t>4/1 - 6/30</t>
  </si>
  <si>
    <t>7/1 - 9/30</t>
  </si>
  <si>
    <t>10/1 -12/31</t>
  </si>
  <si>
    <t>Total:</t>
  </si>
  <si>
    <t>BROADWATER COUNTY</t>
  </si>
  <si>
    <t>DEER LODGE COUNTY</t>
  </si>
  <si>
    <t>GRANITE COUNTY</t>
  </si>
  <si>
    <t>JEFFERSON COUNTY</t>
  </si>
  <si>
    <t>LEWIS &amp; CLARK COUNTY</t>
  </si>
  <si>
    <t>MADISON COUNTY</t>
  </si>
  <si>
    <t>POWELL COUNTY</t>
  </si>
  <si>
    <t>SILVER BOW COUNTY</t>
  </si>
  <si>
    <t>Please Note:  Revenue collected is 4% of lodging price.  The percentages listed below are affected by rate increases, delinquencies and other factors.  They should not be considered an equal correlation of increase or decrease in the number of travelers.                                      The total collections are not representative of the amount of funding received by Regions or CVB’s.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</si>
</sst>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s>
  <fonts count="48">
    <font>
      <sz val="10"/>
      <name val="Arial"/>
      <family val="0"/>
    </font>
    <font>
      <b/>
      <sz val="10"/>
      <name val="Arial"/>
      <family val="0"/>
    </font>
    <font>
      <i/>
      <sz val="10"/>
      <name val="Arial"/>
      <family val="0"/>
    </font>
    <font>
      <b/>
      <i/>
      <sz val="10"/>
      <name val="Arial"/>
      <family val="0"/>
    </font>
    <font>
      <sz val="14"/>
      <name val="Arial"/>
      <family val="2"/>
    </font>
    <font>
      <sz val="12"/>
      <name val="Arial"/>
      <family val="2"/>
    </font>
    <font>
      <b/>
      <u val="single"/>
      <sz val="12"/>
      <name val="Arial"/>
      <family val="2"/>
    </font>
    <font>
      <sz val="12"/>
      <color indexed="8"/>
      <name val="Arial"/>
      <family val="2"/>
    </font>
    <font>
      <i/>
      <sz val="12"/>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3">
    <xf numFmtId="0" fontId="0" fillId="0" borderId="0" xfId="0" applyAlignment="1">
      <alignment/>
    </xf>
    <xf numFmtId="0" fontId="4" fillId="0" borderId="0" xfId="0" applyFont="1" applyAlignment="1" applyProtection="1">
      <alignment horizontal="centerContinuous"/>
      <protection hidden="1"/>
    </xf>
    <xf numFmtId="0" fontId="5" fillId="0" borderId="0" xfId="0" applyFont="1" applyAlignment="1" applyProtection="1">
      <alignment horizontal="centerContinuous"/>
      <protection hidden="1"/>
    </xf>
    <xf numFmtId="0" fontId="5" fillId="0" borderId="0" xfId="0" applyFont="1" applyFill="1" applyBorder="1" applyAlignment="1" applyProtection="1">
      <alignment/>
      <protection hidden="1"/>
    </xf>
    <xf numFmtId="0" fontId="5" fillId="0" borderId="0" xfId="0" applyFont="1" applyAlignment="1" applyProtection="1">
      <alignment horizontal="centerContinuous" vertical="top" wrapText="1"/>
      <protection hidden="1"/>
    </xf>
    <xf numFmtId="0" fontId="5" fillId="0" borderId="0" xfId="0" applyFont="1" applyAlignment="1" applyProtection="1">
      <alignment horizontal="centerContinuous" wrapText="1"/>
      <protection hidden="1"/>
    </xf>
    <xf numFmtId="0" fontId="5" fillId="0" borderId="0" xfId="0" applyFont="1" applyAlignment="1" applyProtection="1">
      <alignment/>
      <protection hidden="1"/>
    </xf>
    <xf numFmtId="0" fontId="6" fillId="0" borderId="0" xfId="0" applyFont="1" applyAlignment="1" applyProtection="1">
      <alignment horizontal="centerContinuous"/>
      <protection hidden="1"/>
    </xf>
    <xf numFmtId="0" fontId="6" fillId="0" borderId="0" xfId="0" applyFont="1" applyAlignment="1" applyProtection="1">
      <alignment/>
      <protection hidden="1"/>
    </xf>
    <xf numFmtId="0" fontId="6" fillId="0" borderId="0" xfId="0" applyFont="1" applyFill="1" applyBorder="1" applyAlignment="1" applyProtection="1">
      <alignment/>
      <protection hidden="1"/>
    </xf>
    <xf numFmtId="6" fontId="5" fillId="0" borderId="0" xfId="0" applyNumberFormat="1" applyFont="1" applyAlignment="1" applyProtection="1">
      <alignment/>
      <protection hidden="1"/>
    </xf>
    <xf numFmtId="164" fontId="5" fillId="0" borderId="0" xfId="0" applyNumberFormat="1" applyFont="1" applyAlignment="1" applyProtection="1">
      <alignment/>
      <protection hidden="1"/>
    </xf>
    <xf numFmtId="0" fontId="5" fillId="33" borderId="10" xfId="0" applyFont="1" applyFill="1" applyBorder="1" applyAlignment="1" applyProtection="1">
      <alignment/>
      <protection hidden="1"/>
    </xf>
    <xf numFmtId="6" fontId="5" fillId="33" borderId="11" xfId="0" applyNumberFormat="1" applyFont="1" applyFill="1" applyBorder="1" applyAlignment="1" applyProtection="1">
      <alignment/>
      <protection hidden="1"/>
    </xf>
    <xf numFmtId="164" fontId="5" fillId="33" borderId="11" xfId="0" applyNumberFormat="1" applyFont="1" applyFill="1" applyBorder="1" applyAlignment="1" applyProtection="1">
      <alignment/>
      <protection hidden="1"/>
    </xf>
    <xf numFmtId="0" fontId="5" fillId="33" borderId="11" xfId="0" applyFont="1" applyFill="1" applyBorder="1" applyAlignment="1" applyProtection="1">
      <alignment/>
      <protection hidden="1"/>
    </xf>
    <xf numFmtId="164" fontId="7" fillId="33" borderId="11" xfId="0" applyNumberFormat="1" applyFont="1" applyFill="1" applyBorder="1" applyAlignment="1" applyProtection="1">
      <alignment/>
      <protection hidden="1"/>
    </xf>
    <xf numFmtId="0" fontId="7" fillId="33" borderId="11" xfId="0" applyFont="1" applyFill="1" applyBorder="1" applyAlignment="1" applyProtection="1">
      <alignment/>
      <protection hidden="1"/>
    </xf>
    <xf numFmtId="6" fontId="7" fillId="33" borderId="11" xfId="0" applyNumberFormat="1" applyFont="1" applyFill="1" applyBorder="1" applyAlignment="1" applyProtection="1">
      <alignment/>
      <protection hidden="1"/>
    </xf>
    <xf numFmtId="164" fontId="7" fillId="33" borderId="12" xfId="0" applyNumberFormat="1" applyFont="1" applyFill="1" applyBorder="1" applyAlignment="1" applyProtection="1">
      <alignment/>
      <protection hidden="1"/>
    </xf>
    <xf numFmtId="0" fontId="8" fillId="0" borderId="0" xfId="0" applyFont="1" applyAlignment="1" applyProtection="1">
      <alignment/>
      <protection hidden="1"/>
    </xf>
    <xf numFmtId="0" fontId="9" fillId="0" borderId="0" xfId="0" applyFont="1" applyAlignment="1" applyProtection="1">
      <alignment/>
      <protection hidden="1"/>
    </xf>
    <xf numFmtId="0" fontId="9" fillId="0" borderId="0" xfId="0" applyFont="1" applyAlignment="1" applyProtection="1">
      <alignment horizontal="centerContinuous"/>
      <protection hidden="1"/>
    </xf>
    <xf numFmtId="0" fontId="0" fillId="0" borderId="0" xfId="0" applyAlignment="1" applyProtection="1">
      <alignment/>
      <protection hidden="1"/>
    </xf>
    <xf numFmtId="164" fontId="5" fillId="0" borderId="0" xfId="0" applyNumberFormat="1" applyFont="1" applyAlignment="1" applyProtection="1">
      <alignment horizontal="right"/>
      <protection hidden="1"/>
    </xf>
    <xf numFmtId="0" fontId="5" fillId="0" borderId="0" xfId="0" applyFont="1" applyFill="1" applyBorder="1" applyAlignment="1">
      <alignment/>
    </xf>
    <xf numFmtId="0" fontId="0" fillId="33" borderId="11" xfId="0" applyFill="1" applyBorder="1" applyAlignment="1" applyProtection="1">
      <alignment/>
      <protection hidden="1"/>
    </xf>
    <xf numFmtId="6" fontId="5" fillId="33" borderId="11" xfId="0" applyNumberFormat="1" applyFont="1" applyFill="1" applyBorder="1" applyAlignment="1">
      <alignment/>
    </xf>
    <xf numFmtId="164" fontId="5" fillId="33" borderId="11" xfId="0" applyNumberFormat="1" applyFont="1" applyFill="1" applyBorder="1" applyAlignment="1" applyProtection="1">
      <alignment horizontal="right"/>
      <protection hidden="1"/>
    </xf>
    <xf numFmtId="0" fontId="5" fillId="0" borderId="0" xfId="0" applyFont="1" applyAlignment="1">
      <alignment/>
    </xf>
    <xf numFmtId="164" fontId="10" fillId="33" borderId="12" xfId="0" applyNumberFormat="1" applyFont="1" applyFill="1" applyBorder="1" applyAlignment="1" applyProtection="1">
      <alignment horizontal="right"/>
      <protection hidden="1"/>
    </xf>
    <xf numFmtId="6" fontId="5" fillId="0" borderId="0" xfId="0" applyNumberFormat="1" applyFont="1" applyBorder="1" applyAlignment="1" applyProtection="1">
      <alignment/>
      <protection hidden="1"/>
    </xf>
    <xf numFmtId="164" fontId="10" fillId="33" borderId="11" xfId="0" applyNumberFormat="1" applyFont="1" applyFill="1" applyBorder="1" applyAlignment="1" applyProtection="1">
      <alignment horizontal="right"/>
      <protection hidden="1"/>
    </xf>
    <xf numFmtId="0" fontId="4" fillId="0" borderId="0" xfId="0" applyFont="1" applyFill="1" applyBorder="1" applyAlignment="1" applyProtection="1">
      <alignment/>
      <protection hidden="1"/>
    </xf>
    <xf numFmtId="164" fontId="5" fillId="33" borderId="12" xfId="0" applyNumberFormat="1" applyFont="1" applyFill="1" applyBorder="1" applyAlignment="1" applyProtection="1">
      <alignment horizontal="right"/>
      <protection hidden="1"/>
    </xf>
    <xf numFmtId="6" fontId="5" fillId="0" borderId="0" xfId="0" applyNumberFormat="1" applyFont="1" applyAlignment="1">
      <alignment/>
    </xf>
    <xf numFmtId="0" fontId="6" fillId="0" borderId="0" xfId="0" applyFont="1" applyAlignment="1">
      <alignment/>
    </xf>
    <xf numFmtId="169" fontId="5" fillId="0" borderId="0" xfId="44" applyNumberFormat="1" applyFont="1" applyAlignment="1" applyProtection="1">
      <alignment/>
      <protection hidden="1"/>
    </xf>
    <xf numFmtId="164" fontId="5" fillId="0" borderId="0" xfId="59" applyNumberFormat="1" applyFont="1" applyAlignment="1" applyProtection="1">
      <alignment/>
      <protection hidden="1"/>
    </xf>
    <xf numFmtId="0" fontId="5" fillId="34" borderId="10" xfId="0" applyFont="1" applyFill="1" applyBorder="1" applyAlignment="1" applyProtection="1">
      <alignment/>
      <protection hidden="1"/>
    </xf>
    <xf numFmtId="169" fontId="5" fillId="34" borderId="11" xfId="44" applyNumberFormat="1" applyFont="1" applyFill="1" applyBorder="1" applyAlignment="1" applyProtection="1">
      <alignment/>
      <protection hidden="1"/>
    </xf>
    <xf numFmtId="164" fontId="5" fillId="34" borderId="11" xfId="59" applyNumberFormat="1" applyFont="1" applyFill="1" applyBorder="1" applyAlignment="1" applyProtection="1">
      <alignment/>
      <protection hidden="1"/>
    </xf>
    <xf numFmtId="0" fontId="5" fillId="34" borderId="11" xfId="0" applyFont="1" applyFill="1" applyBorder="1" applyAlignment="1" applyProtection="1">
      <alignment/>
      <protection hidden="1"/>
    </xf>
    <xf numFmtId="169" fontId="5" fillId="34" borderId="11" xfId="44" applyNumberFormat="1" applyFont="1" applyFill="1" applyBorder="1" applyAlignment="1">
      <alignment/>
    </xf>
    <xf numFmtId="0" fontId="5" fillId="34" borderId="11" xfId="0" applyFont="1" applyFill="1" applyBorder="1" applyAlignment="1">
      <alignment/>
    </xf>
    <xf numFmtId="164" fontId="5" fillId="0" borderId="0" xfId="59" applyNumberFormat="1" applyFont="1" applyAlignment="1" applyProtection="1">
      <alignment horizontal="right"/>
      <protection hidden="1"/>
    </xf>
    <xf numFmtId="0" fontId="5" fillId="34" borderId="11" xfId="0" applyFont="1" applyFill="1" applyBorder="1" applyAlignment="1" applyProtection="1">
      <alignment horizontal="left" indent="1"/>
      <protection hidden="1"/>
    </xf>
    <xf numFmtId="0" fontId="5" fillId="34" borderId="11" xfId="0" applyFont="1" applyFill="1" applyBorder="1" applyAlignment="1">
      <alignment horizontal="left" indent="1"/>
    </xf>
    <xf numFmtId="169" fontId="5" fillId="34" borderId="11" xfId="44" applyNumberFormat="1" applyFont="1" applyFill="1" applyBorder="1" applyAlignment="1">
      <alignment/>
    </xf>
    <xf numFmtId="164" fontId="5" fillId="34" borderId="11" xfId="59" applyNumberFormat="1" applyFont="1" applyFill="1" applyBorder="1" applyAlignment="1" applyProtection="1">
      <alignment/>
      <protection hidden="1"/>
    </xf>
    <xf numFmtId="164" fontId="5" fillId="34" borderId="11" xfId="59" applyNumberFormat="1" applyFont="1" applyFill="1" applyBorder="1" applyAlignment="1" applyProtection="1">
      <alignment horizontal="right"/>
      <protection hidden="1"/>
    </xf>
    <xf numFmtId="164" fontId="5" fillId="0" borderId="0" xfId="59" applyNumberFormat="1" applyFont="1" applyAlignment="1">
      <alignment horizontal="right"/>
    </xf>
    <xf numFmtId="164" fontId="5" fillId="34" borderId="12" xfId="59" applyNumberFormat="1" applyFont="1" applyFill="1" applyBorder="1" applyAlignment="1" applyProtection="1">
      <alignment horizontal="right"/>
      <protection hidden="1"/>
    </xf>
    <xf numFmtId="164" fontId="5" fillId="34" borderId="11" xfId="59" applyNumberFormat="1" applyFont="1" applyFill="1" applyBorder="1" applyAlignment="1">
      <alignment horizontal="right"/>
    </xf>
    <xf numFmtId="0" fontId="5" fillId="0" borderId="0" xfId="0" applyFont="1" applyAlignment="1" applyProtection="1">
      <alignment horizontal="right"/>
      <protection hidden="1"/>
    </xf>
    <xf numFmtId="0" fontId="5" fillId="0" borderId="0" xfId="0" applyFont="1" applyAlignment="1">
      <alignment horizontal="right"/>
    </xf>
    <xf numFmtId="169" fontId="5" fillId="0" borderId="0" xfId="44" applyNumberFormat="1" applyFont="1" applyAlignment="1" applyProtection="1">
      <alignment horizontal="right"/>
      <protection hidden="1"/>
    </xf>
    <xf numFmtId="0" fontId="5" fillId="34" borderId="11" xfId="0" applyFont="1" applyFill="1" applyBorder="1" applyAlignment="1" applyProtection="1">
      <alignment horizontal="right"/>
      <protection hidden="1"/>
    </xf>
    <xf numFmtId="169" fontId="5" fillId="34" borderId="11" xfId="44" applyNumberFormat="1" applyFont="1" applyFill="1" applyBorder="1" applyAlignment="1">
      <alignment horizontal="right"/>
    </xf>
    <xf numFmtId="0" fontId="5" fillId="34" borderId="11" xfId="0" applyFont="1" applyFill="1" applyBorder="1" applyAlignment="1">
      <alignment horizontal="right"/>
    </xf>
    <xf numFmtId="169" fontId="5" fillId="34" borderId="11" xfId="44" applyNumberFormat="1" applyFont="1" applyFill="1" applyBorder="1" applyAlignment="1" applyProtection="1">
      <alignment horizontal="right"/>
      <protection hidden="1"/>
    </xf>
    <xf numFmtId="0" fontId="5" fillId="0" borderId="0" xfId="0" applyFont="1" applyAlignment="1" applyProtection="1">
      <alignment horizontal="left" indent="1"/>
      <protection hidden="1"/>
    </xf>
    <xf numFmtId="169" fontId="5" fillId="0" borderId="0" xfId="44" applyNumberFormat="1" applyFont="1" applyAlignment="1" applyProtection="1">
      <alignment horizontal="left" indent="1"/>
      <protection hidden="1"/>
    </xf>
    <xf numFmtId="0" fontId="5" fillId="0" borderId="0" xfId="0" applyFont="1" applyAlignment="1">
      <alignment horizontal="left" indent="1"/>
    </xf>
    <xf numFmtId="0" fontId="5" fillId="0" borderId="0" xfId="0" applyFont="1" applyAlignment="1" applyProtection="1">
      <alignment horizontal="right" indent="1"/>
      <protection hidden="1"/>
    </xf>
    <xf numFmtId="0" fontId="5" fillId="0" borderId="0" xfId="0" applyFont="1" applyAlignment="1">
      <alignment horizontal="right" indent="1"/>
    </xf>
    <xf numFmtId="0" fontId="5" fillId="34" borderId="11" xfId="0" applyFont="1" applyFill="1" applyBorder="1" applyAlignment="1" applyProtection="1">
      <alignment horizontal="right" indent="1"/>
      <protection hidden="1"/>
    </xf>
    <xf numFmtId="0" fontId="5" fillId="34" borderId="11" xfId="0" applyFont="1" applyFill="1" applyBorder="1" applyAlignment="1">
      <alignment horizontal="right" indent="1"/>
    </xf>
    <xf numFmtId="164" fontId="5" fillId="0" borderId="0" xfId="59" applyNumberFormat="1" applyFont="1" applyAlignment="1" applyProtection="1">
      <alignment/>
      <protection hidden="1"/>
    </xf>
    <xf numFmtId="169" fontId="5" fillId="0" borderId="0" xfId="44" applyNumberFormat="1" applyFont="1" applyAlignment="1" applyProtection="1">
      <alignment/>
      <protection hidden="1"/>
    </xf>
    <xf numFmtId="169" fontId="5" fillId="34" borderId="11" xfId="44" applyNumberFormat="1" applyFont="1" applyFill="1" applyBorder="1" applyAlignment="1" applyProtection="1">
      <alignment/>
      <protection hidden="1"/>
    </xf>
    <xf numFmtId="164" fontId="5" fillId="0" borderId="0" xfId="59" applyNumberFormat="1" applyFont="1" applyAlignment="1" applyProtection="1">
      <alignment horizontal="left" indent="1"/>
      <protection hidden="1"/>
    </xf>
    <xf numFmtId="169" fontId="5" fillId="0" borderId="0" xfId="44" applyNumberFormat="1" applyFont="1" applyAlignment="1" applyProtection="1">
      <alignment horizontal="right" inden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3-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4">
          <cell r="B104">
            <v>42105.07</v>
          </cell>
          <cell r="C104">
            <v>43165.19</v>
          </cell>
          <cell r="D104">
            <v>118609.82</v>
          </cell>
          <cell r="E104">
            <v>63673.28</v>
          </cell>
          <cell r="H104">
            <v>43789.04</v>
          </cell>
          <cell r="I104">
            <v>106327.64</v>
          </cell>
          <cell r="J104">
            <v>177617.81</v>
          </cell>
          <cell r="K104">
            <v>87202.18</v>
          </cell>
          <cell r="N104">
            <v>64119.94</v>
          </cell>
          <cell r="O104">
            <v>121299.8</v>
          </cell>
          <cell r="P104">
            <v>190190.93</v>
          </cell>
          <cell r="Q104">
            <v>106968.8</v>
          </cell>
        </row>
        <row r="105">
          <cell r="B105">
            <v>5449.03</v>
          </cell>
          <cell r="C105">
            <v>8498.74</v>
          </cell>
          <cell r="D105">
            <v>13426.79</v>
          </cell>
          <cell r="E105">
            <v>6902.78</v>
          </cell>
          <cell r="H105">
            <v>6998.8</v>
          </cell>
          <cell r="I105">
            <v>14655.68</v>
          </cell>
          <cell r="J105">
            <v>19901.36</v>
          </cell>
          <cell r="K105">
            <v>10778.52</v>
          </cell>
          <cell r="N105">
            <v>10041.05</v>
          </cell>
          <cell r="O105">
            <v>15173.16</v>
          </cell>
          <cell r="P105">
            <v>19656.03</v>
          </cell>
          <cell r="Q105">
            <v>8785.76</v>
          </cell>
        </row>
        <row r="106">
          <cell r="B106">
            <v>12530.68</v>
          </cell>
          <cell r="C106">
            <v>10534.8</v>
          </cell>
          <cell r="D106">
            <v>29412.5</v>
          </cell>
          <cell r="E106">
            <v>14450.58</v>
          </cell>
          <cell r="H106">
            <v>21454.4</v>
          </cell>
          <cell r="I106">
            <v>24137.83</v>
          </cell>
          <cell r="J106">
            <v>62606.92</v>
          </cell>
          <cell r="K106">
            <v>31313.51</v>
          </cell>
          <cell r="N106">
            <v>38283.19</v>
          </cell>
          <cell r="O106">
            <v>49847.64</v>
          </cell>
          <cell r="P106">
            <v>86904.12</v>
          </cell>
          <cell r="Q106">
            <v>36946.43</v>
          </cell>
        </row>
        <row r="107">
          <cell r="B107">
            <v>15945.79</v>
          </cell>
          <cell r="C107">
            <v>26660.69</v>
          </cell>
          <cell r="D107">
            <v>97723.37</v>
          </cell>
          <cell r="E107">
            <v>41182.88</v>
          </cell>
          <cell r="H107">
            <v>36745.63</v>
          </cell>
          <cell r="I107">
            <v>96132.47</v>
          </cell>
          <cell r="J107">
            <v>143983.8</v>
          </cell>
          <cell r="K107">
            <v>67647.87</v>
          </cell>
          <cell r="N107">
            <v>46068.13</v>
          </cell>
          <cell r="O107">
            <v>128347.79</v>
          </cell>
          <cell r="P107">
            <v>186856.87</v>
          </cell>
          <cell r="Q107">
            <v>76726.23</v>
          </cell>
        </row>
        <row r="108">
          <cell r="B108">
            <v>8708.36</v>
          </cell>
          <cell r="C108">
            <v>10825.18</v>
          </cell>
          <cell r="D108">
            <v>22227.04</v>
          </cell>
          <cell r="E108">
            <v>11866.44</v>
          </cell>
          <cell r="H108">
            <v>13909.04</v>
          </cell>
          <cell r="I108">
            <v>26126.84</v>
          </cell>
          <cell r="J108">
            <v>32892.31</v>
          </cell>
          <cell r="K108">
            <v>19566.83</v>
          </cell>
          <cell r="N108">
            <v>19845.83</v>
          </cell>
          <cell r="O108">
            <v>36213.4</v>
          </cell>
          <cell r="P108">
            <v>43068.29</v>
          </cell>
          <cell r="Q108">
            <v>17984.01</v>
          </cell>
        </row>
        <row r="109">
          <cell r="B109">
            <v>208577.39</v>
          </cell>
          <cell r="C109">
            <v>151331.75</v>
          </cell>
          <cell r="D109">
            <v>304981.37</v>
          </cell>
          <cell r="E109">
            <v>164957.13</v>
          </cell>
          <cell r="H109">
            <v>191191.74</v>
          </cell>
          <cell r="I109">
            <v>424905.05</v>
          </cell>
          <cell r="J109">
            <v>591734.11</v>
          </cell>
          <cell r="K109">
            <v>302931.99</v>
          </cell>
          <cell r="N109">
            <v>313655.08</v>
          </cell>
          <cell r="O109">
            <v>560374.88</v>
          </cell>
          <cell r="P109">
            <v>718241.4</v>
          </cell>
          <cell r="Q109">
            <v>361770.75</v>
          </cell>
        </row>
        <row r="110">
          <cell r="B110">
            <v>16540.31</v>
          </cell>
          <cell r="C110">
            <v>48950.84</v>
          </cell>
          <cell r="D110">
            <v>198390.79</v>
          </cell>
          <cell r="E110">
            <v>76476.01</v>
          </cell>
          <cell r="H110">
            <v>74001.97</v>
          </cell>
          <cell r="I110">
            <v>178506.09</v>
          </cell>
          <cell r="J110">
            <v>298349.79</v>
          </cell>
          <cell r="K110">
            <v>180711.26</v>
          </cell>
          <cell r="N110">
            <v>134001.8</v>
          </cell>
          <cell r="O110">
            <v>192858.65</v>
          </cell>
          <cell r="P110">
            <v>368376.56</v>
          </cell>
          <cell r="Q110">
            <v>215972.54</v>
          </cell>
        </row>
        <row r="111">
          <cell r="B111">
            <v>5326.06</v>
          </cell>
          <cell r="C111">
            <v>7583.42</v>
          </cell>
          <cell r="D111">
            <v>22064.76</v>
          </cell>
          <cell r="E111">
            <v>10086.86</v>
          </cell>
          <cell r="H111">
            <v>7948.72</v>
          </cell>
          <cell r="I111">
            <v>22025.07</v>
          </cell>
          <cell r="J111">
            <v>35586.43</v>
          </cell>
          <cell r="K111">
            <v>13557.48</v>
          </cell>
          <cell r="N111">
            <v>10927.69</v>
          </cell>
          <cell r="O111">
            <v>22774.66</v>
          </cell>
          <cell r="P111">
            <v>30148.42</v>
          </cell>
          <cell r="Q111">
            <v>11994.35</v>
          </cell>
        </row>
        <row r="112">
          <cell r="B112">
            <v>177912.45</v>
          </cell>
          <cell r="C112">
            <v>131629.38</v>
          </cell>
          <cell r="D112">
            <v>337678.82</v>
          </cell>
          <cell r="E112">
            <v>170973.6</v>
          </cell>
          <cell r="H112">
            <v>183516.65</v>
          </cell>
          <cell r="I112">
            <v>376132.32</v>
          </cell>
          <cell r="J112">
            <v>599535.85</v>
          </cell>
          <cell r="K112">
            <v>263429.74</v>
          </cell>
          <cell r="N112">
            <v>256984.04</v>
          </cell>
          <cell r="O112">
            <v>448457.3</v>
          </cell>
          <cell r="P112">
            <v>661058.38</v>
          </cell>
          <cell r="Q112">
            <v>298939.29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6">
          <cell r="B106">
            <v>71119.9</v>
          </cell>
          <cell r="C106">
            <v>128808.34</v>
          </cell>
          <cell r="D106">
            <v>179679.18</v>
          </cell>
          <cell r="E106">
            <v>92406.71</v>
          </cell>
          <cell r="H106">
            <v>0</v>
          </cell>
          <cell r="I106">
            <v>0</v>
          </cell>
          <cell r="J106">
            <v>0</v>
          </cell>
          <cell r="K106">
            <v>0</v>
          </cell>
          <cell r="N106">
            <v>0</v>
          </cell>
          <cell r="O106">
            <v>0</v>
          </cell>
          <cell r="P106">
            <v>0</v>
          </cell>
          <cell r="Q106">
            <v>0</v>
          </cell>
        </row>
        <row r="107">
          <cell r="B107">
            <v>10579.05</v>
          </cell>
          <cell r="C107">
            <v>19171.32</v>
          </cell>
          <cell r="D107">
            <v>20235.35</v>
          </cell>
          <cell r="E107">
            <v>10225.16</v>
          </cell>
          <cell r="H107">
            <v>0</v>
          </cell>
          <cell r="I107">
            <v>0</v>
          </cell>
          <cell r="J107">
            <v>0</v>
          </cell>
          <cell r="K107">
            <v>0</v>
          </cell>
          <cell r="N107">
            <v>0</v>
          </cell>
          <cell r="O107">
            <v>0</v>
          </cell>
          <cell r="P107">
            <v>0</v>
          </cell>
          <cell r="Q107">
            <v>0</v>
          </cell>
        </row>
        <row r="108">
          <cell r="B108">
            <v>41470.24</v>
          </cell>
          <cell r="C108">
            <v>53812.37</v>
          </cell>
          <cell r="D108">
            <v>84064.26</v>
          </cell>
          <cell r="E108">
            <v>39739.38</v>
          </cell>
          <cell r="H108">
            <v>0</v>
          </cell>
          <cell r="I108">
            <v>0</v>
          </cell>
          <cell r="J108">
            <v>0</v>
          </cell>
          <cell r="K108">
            <v>0</v>
          </cell>
          <cell r="N108">
            <v>0</v>
          </cell>
          <cell r="O108">
            <v>0</v>
          </cell>
          <cell r="P108">
            <v>0</v>
          </cell>
          <cell r="Q108">
            <v>0</v>
          </cell>
        </row>
        <row r="109">
          <cell r="B109">
            <v>43077.78</v>
          </cell>
          <cell r="C109">
            <v>107999.93</v>
          </cell>
          <cell r="D109">
            <v>194137.94</v>
          </cell>
          <cell r="E109">
            <v>66393.85</v>
          </cell>
          <cell r="H109">
            <v>0</v>
          </cell>
          <cell r="I109">
            <v>0</v>
          </cell>
          <cell r="J109">
            <v>0</v>
          </cell>
          <cell r="K109">
            <v>0</v>
          </cell>
          <cell r="N109">
            <v>0</v>
          </cell>
          <cell r="O109">
            <v>0</v>
          </cell>
          <cell r="P109">
            <v>0</v>
          </cell>
          <cell r="Q109">
            <v>0</v>
          </cell>
        </row>
        <row r="110">
          <cell r="B110">
            <v>22102.88</v>
          </cell>
          <cell r="C110">
            <v>32134.74</v>
          </cell>
          <cell r="D110">
            <v>44041.94</v>
          </cell>
          <cell r="E110">
            <v>24908.56</v>
          </cell>
          <cell r="H110">
            <v>0</v>
          </cell>
          <cell r="I110">
            <v>0</v>
          </cell>
          <cell r="J110">
            <v>0</v>
          </cell>
          <cell r="K110">
            <v>0</v>
          </cell>
          <cell r="N110">
            <v>0</v>
          </cell>
          <cell r="O110">
            <v>0</v>
          </cell>
          <cell r="P110">
            <v>0</v>
          </cell>
          <cell r="Q110">
            <v>0</v>
          </cell>
        </row>
        <row r="111">
          <cell r="B111">
            <v>374546.72</v>
          </cell>
          <cell r="C111">
            <v>591600.68</v>
          </cell>
          <cell r="D111">
            <v>662881.91</v>
          </cell>
          <cell r="E111">
            <v>320808.96</v>
          </cell>
          <cell r="H111">
            <v>0</v>
          </cell>
          <cell r="I111">
            <v>0</v>
          </cell>
          <cell r="J111">
            <v>0</v>
          </cell>
          <cell r="K111">
            <v>0</v>
          </cell>
          <cell r="N111">
            <v>0</v>
          </cell>
          <cell r="O111">
            <v>0</v>
          </cell>
          <cell r="P111">
            <v>0</v>
          </cell>
          <cell r="Q111">
            <v>0</v>
          </cell>
        </row>
        <row r="112">
          <cell r="B112">
            <v>218750.57</v>
          </cell>
          <cell r="C112">
            <v>226668.82</v>
          </cell>
          <cell r="D112">
            <v>346574.1</v>
          </cell>
          <cell r="E112">
            <v>178475.85</v>
          </cell>
          <cell r="H112">
            <v>0</v>
          </cell>
          <cell r="I112">
            <v>0</v>
          </cell>
          <cell r="J112">
            <v>0</v>
          </cell>
          <cell r="K112">
            <v>0</v>
          </cell>
          <cell r="N112">
            <v>0</v>
          </cell>
          <cell r="O112">
            <v>0</v>
          </cell>
          <cell r="P112">
            <v>0</v>
          </cell>
          <cell r="Q112">
            <v>0</v>
          </cell>
        </row>
        <row r="113">
          <cell r="B113">
            <v>6327.61</v>
          </cell>
          <cell r="C113">
            <v>20264.39</v>
          </cell>
          <cell r="D113">
            <v>29755.4</v>
          </cell>
          <cell r="E113">
            <v>9352.75</v>
          </cell>
          <cell r="H113">
            <v>0</v>
          </cell>
          <cell r="I113">
            <v>0</v>
          </cell>
          <cell r="J113">
            <v>0</v>
          </cell>
          <cell r="K113">
            <v>0</v>
          </cell>
          <cell r="N113">
            <v>0</v>
          </cell>
          <cell r="O113">
            <v>0</v>
          </cell>
          <cell r="P113">
            <v>0</v>
          </cell>
          <cell r="Q113">
            <v>0</v>
          </cell>
        </row>
        <row r="114">
          <cell r="B114">
            <v>290904.49</v>
          </cell>
          <cell r="C114">
            <v>452644.26</v>
          </cell>
          <cell r="D114">
            <v>611205.65</v>
          </cell>
          <cell r="E114">
            <v>272589.06</v>
          </cell>
          <cell r="H114">
            <v>0</v>
          </cell>
          <cell r="I114">
            <v>0</v>
          </cell>
          <cell r="J114">
            <v>0</v>
          </cell>
          <cell r="K114">
            <v>0</v>
          </cell>
          <cell r="N114">
            <v>0</v>
          </cell>
          <cell r="O114">
            <v>0</v>
          </cell>
          <cell r="P114">
            <v>0</v>
          </cell>
          <cell r="Q1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60"/>
  <sheetViews>
    <sheetView tabSelected="1" zoomScalePageLayoutView="0" workbookViewId="0" topLeftCell="A35">
      <selection activeCell="K59" sqref="K59"/>
    </sheetView>
  </sheetViews>
  <sheetFormatPr defaultColWidth="9.140625" defaultRowHeight="12.75"/>
  <cols>
    <col min="1" max="1" width="13.140625" style="6" customWidth="1"/>
    <col min="2" max="2" width="11.57421875" style="6" customWidth="1"/>
    <col min="3" max="3" width="8.8515625" style="6" customWidth="1"/>
    <col min="4" max="4" width="4.8515625" style="6" customWidth="1"/>
    <col min="5" max="5" width="11.7109375" style="6" customWidth="1"/>
    <col min="6" max="6" width="10.28125" style="6" bestFit="1" customWidth="1"/>
    <col min="7" max="7" width="4.7109375" style="6" customWidth="1"/>
    <col min="8" max="8" width="11.8515625" style="6" customWidth="1"/>
    <col min="9" max="9" width="9.7109375" style="6" customWidth="1"/>
    <col min="10" max="10" width="4.8515625" style="6" customWidth="1"/>
    <col min="11" max="11" width="12.00390625" style="29" customWidth="1"/>
    <col min="12" max="12" width="9.7109375" style="29" customWidth="1"/>
    <col min="13" max="13" width="1.1484375" style="29" customWidth="1"/>
    <col min="14" max="14" width="11.57421875" style="6" customWidth="1"/>
    <col min="15" max="15" width="10.28125" style="6" customWidth="1"/>
    <col min="16" max="16384" width="9.140625" style="29" customWidth="1"/>
  </cols>
  <sheetData>
    <row r="1" spans="1:15" s="33" customFormat="1" ht="18">
      <c r="A1" s="1" t="s">
        <v>0</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15</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9151</v>
      </c>
      <c r="F7" s="11"/>
      <c r="G7" s="6"/>
      <c r="H7" s="10">
        <v>10420</v>
      </c>
      <c r="I7" s="11">
        <v>0.13867336903070704</v>
      </c>
      <c r="J7" s="6"/>
      <c r="K7" s="10">
        <v>11655</v>
      </c>
      <c r="L7" s="11">
        <v>0.11852207293666027</v>
      </c>
      <c r="M7" s="6"/>
      <c r="N7" s="10">
        <v>12750</v>
      </c>
      <c r="O7" s="11">
        <v>0.09395109395109395</v>
      </c>
    </row>
    <row r="8" spans="1:15" s="3" customFormat="1" ht="15">
      <c r="A8" s="6" t="s">
        <v>3</v>
      </c>
      <c r="B8" s="10"/>
      <c r="C8" s="11"/>
      <c r="D8" s="6"/>
      <c r="E8" s="10">
        <v>15369</v>
      </c>
      <c r="F8" s="11"/>
      <c r="G8" s="6"/>
      <c r="H8" s="10">
        <v>16238</v>
      </c>
      <c r="I8" s="11">
        <v>0.05654239052638428</v>
      </c>
      <c r="J8" s="6"/>
      <c r="K8" s="10">
        <v>19606</v>
      </c>
      <c r="L8" s="11">
        <v>0.20741470624461142</v>
      </c>
      <c r="M8" s="6"/>
      <c r="N8" s="10">
        <v>19831</v>
      </c>
      <c r="O8" s="11">
        <v>0.011476078751402632</v>
      </c>
    </row>
    <row r="9" spans="1:15" s="3" customFormat="1" ht="15">
      <c r="A9" s="6" t="s">
        <v>4</v>
      </c>
      <c r="B9" s="10">
        <v>20896</v>
      </c>
      <c r="C9" s="11"/>
      <c r="D9" s="6"/>
      <c r="E9" s="10">
        <v>21996</v>
      </c>
      <c r="F9" s="11">
        <v>0.0526416539050536</v>
      </c>
      <c r="G9" s="6"/>
      <c r="H9" s="10">
        <v>25972</v>
      </c>
      <c r="I9" s="11">
        <v>0.18076013820694672</v>
      </c>
      <c r="J9" s="6"/>
      <c r="K9" s="10">
        <v>29853</v>
      </c>
      <c r="L9" s="11">
        <v>0.14943015555213307</v>
      </c>
      <c r="M9" s="6"/>
      <c r="N9" s="10">
        <v>33321</v>
      </c>
      <c r="O9" s="11">
        <v>0.11616922922319364</v>
      </c>
    </row>
    <row r="10" spans="1:15" s="3" customFormat="1" ht="15">
      <c r="A10" s="6" t="s">
        <v>5</v>
      </c>
      <c r="B10" s="10">
        <v>12198</v>
      </c>
      <c r="C10" s="11"/>
      <c r="D10" s="6"/>
      <c r="E10" s="10">
        <v>13826</v>
      </c>
      <c r="F10" s="11">
        <v>0.13346450237743893</v>
      </c>
      <c r="G10" s="6"/>
      <c r="H10" s="10">
        <v>14769</v>
      </c>
      <c r="I10" s="11">
        <v>0.06820483147692753</v>
      </c>
      <c r="J10" s="6"/>
      <c r="K10" s="10">
        <v>17520</v>
      </c>
      <c r="L10" s="11">
        <v>0.18626853544586633</v>
      </c>
      <c r="M10" s="6"/>
      <c r="N10" s="10">
        <v>20078</v>
      </c>
      <c r="O10" s="11">
        <v>0.14600456621004565</v>
      </c>
    </row>
    <row r="11" spans="1:15" s="3" customFormat="1" ht="15">
      <c r="A11" s="12" t="s">
        <v>6</v>
      </c>
      <c r="B11" s="13">
        <v>33094</v>
      </c>
      <c r="C11" s="14"/>
      <c r="D11" s="15"/>
      <c r="E11" s="13">
        <v>60342</v>
      </c>
      <c r="F11" s="14">
        <v>0.08243186076025866</v>
      </c>
      <c r="G11" s="15"/>
      <c r="H11" s="13">
        <v>67399</v>
      </c>
      <c r="I11" s="16">
        <v>0.11695005137383581</v>
      </c>
      <c r="J11" s="17"/>
      <c r="K11" s="18">
        <v>78634</v>
      </c>
      <c r="L11" s="16">
        <v>0.16669386786154097</v>
      </c>
      <c r="M11" s="17"/>
      <c r="N11" s="18">
        <v>85980</v>
      </c>
      <c r="O11" s="19">
        <v>0.09342014904494239</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15560</v>
      </c>
      <c r="C14" s="11">
        <v>0.2203921568627451</v>
      </c>
      <c r="D14" s="6"/>
      <c r="E14" s="10">
        <v>16206.18</v>
      </c>
      <c r="F14" s="11">
        <v>0.04152827763496146</v>
      </c>
      <c r="G14" s="6"/>
      <c r="H14" s="10">
        <v>16511</v>
      </c>
      <c r="I14" s="11">
        <v>0.01880887414554199</v>
      </c>
      <c r="J14" s="23"/>
      <c r="K14" s="10">
        <v>16922</v>
      </c>
      <c r="L14" s="11">
        <v>0.024892495911816366</v>
      </c>
      <c r="M14" s="6"/>
      <c r="N14" s="10">
        <v>18040.83</v>
      </c>
      <c r="O14" s="24">
        <v>0.06611688925658916</v>
      </c>
    </row>
    <row r="15" spans="1:15" s="25" customFormat="1" ht="15">
      <c r="A15" s="6" t="s">
        <v>3</v>
      </c>
      <c r="B15" s="10">
        <v>21953</v>
      </c>
      <c r="C15" s="11">
        <v>0.10700418536634562</v>
      </c>
      <c r="D15" s="6"/>
      <c r="E15" s="10">
        <v>24046.08</v>
      </c>
      <c r="F15" s="11">
        <v>0.09534368878968714</v>
      </c>
      <c r="G15" s="6"/>
      <c r="H15" s="10">
        <v>27432</v>
      </c>
      <c r="I15" s="11">
        <v>0.140809645480677</v>
      </c>
      <c r="J15" s="23"/>
      <c r="K15" s="10">
        <v>32922.7</v>
      </c>
      <c r="L15" s="11">
        <v>0.2001567512394283</v>
      </c>
      <c r="M15" s="6"/>
      <c r="N15" s="10">
        <v>25938.59</v>
      </c>
      <c r="O15" s="24">
        <v>-0.2121366109097977</v>
      </c>
    </row>
    <row r="16" spans="1:15" s="25" customFormat="1" ht="15">
      <c r="A16" s="6" t="s">
        <v>4</v>
      </c>
      <c r="B16" s="10">
        <v>37116</v>
      </c>
      <c r="C16" s="11">
        <v>0.11389214009183397</v>
      </c>
      <c r="D16" s="6"/>
      <c r="E16" s="10">
        <v>41127.39</v>
      </c>
      <c r="F16" s="11">
        <v>0.10807710960232782</v>
      </c>
      <c r="G16" s="6"/>
      <c r="H16" s="10">
        <v>43569</v>
      </c>
      <c r="I16" s="11">
        <v>0.05936700578373684</v>
      </c>
      <c r="J16" s="23"/>
      <c r="K16" s="10">
        <v>46075.11</v>
      </c>
      <c r="L16" s="11">
        <v>0.05752048474833025</v>
      </c>
      <c r="M16" s="6"/>
      <c r="N16" s="10">
        <v>48075.66</v>
      </c>
      <c r="O16" s="24">
        <v>0.04341932119098583</v>
      </c>
    </row>
    <row r="17" spans="1:15" s="25" customFormat="1" ht="15">
      <c r="A17" s="6" t="s">
        <v>5</v>
      </c>
      <c r="B17" s="10">
        <v>21158.43</v>
      </c>
      <c r="C17" s="11">
        <v>0.05381163462496266</v>
      </c>
      <c r="D17" s="6"/>
      <c r="E17" s="10">
        <v>22082</v>
      </c>
      <c r="F17" s="11">
        <v>0.04365021412269245</v>
      </c>
      <c r="G17" s="6"/>
      <c r="H17" s="10">
        <v>24585</v>
      </c>
      <c r="I17" s="11">
        <v>0.11335024001449144</v>
      </c>
      <c r="J17" s="23"/>
      <c r="K17" s="10">
        <v>26436</v>
      </c>
      <c r="L17" s="24">
        <v>0.07528981086028066</v>
      </c>
      <c r="M17" s="6"/>
      <c r="N17" s="10">
        <v>28484.94</v>
      </c>
      <c r="O17" s="24">
        <v>0.07750567408079886</v>
      </c>
    </row>
    <row r="18" spans="1:15" s="25" customFormat="1" ht="15">
      <c r="A18" s="12" t="s">
        <v>6</v>
      </c>
      <c r="B18" s="13">
        <v>95787.43</v>
      </c>
      <c r="C18" s="14">
        <v>0.11406641079320765</v>
      </c>
      <c r="D18" s="15"/>
      <c r="E18" s="13">
        <v>103461.65</v>
      </c>
      <c r="F18" s="14">
        <v>0.0801171928299987</v>
      </c>
      <c r="G18" s="15"/>
      <c r="H18" s="13">
        <v>112097</v>
      </c>
      <c r="I18" s="14">
        <v>0.08346425946232257</v>
      </c>
      <c r="J18" s="26"/>
      <c r="K18" s="27">
        <v>122355.81</v>
      </c>
      <c r="L18" s="28">
        <v>0.09151725737530886</v>
      </c>
      <c r="M18" s="15"/>
      <c r="N18" s="13">
        <v>120540.02</v>
      </c>
      <c r="O18" s="30">
        <v>-0.014840243385254805</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18446</v>
      </c>
      <c r="C21" s="24">
        <v>0.022458501077832795</v>
      </c>
      <c r="D21" s="6"/>
      <c r="E21" s="10">
        <v>18954</v>
      </c>
      <c r="F21" s="24">
        <v>0.02753984603708121</v>
      </c>
      <c r="G21" s="6"/>
      <c r="H21" s="10">
        <v>18746</v>
      </c>
      <c r="I21" s="24">
        <v>-0.010973936899862825</v>
      </c>
      <c r="J21" s="6"/>
      <c r="K21" s="10">
        <v>21334.51</v>
      </c>
      <c r="L21" s="24">
        <v>0.13808332444254764</v>
      </c>
      <c r="M21" s="6"/>
      <c r="N21" s="10">
        <v>20096.42</v>
      </c>
      <c r="O21" s="24">
        <v>-0.05803226790772323</v>
      </c>
    </row>
    <row r="22" spans="1:15" s="3" customFormat="1" ht="15">
      <c r="A22" s="6" t="s">
        <v>3</v>
      </c>
      <c r="B22" s="10">
        <v>29735.84</v>
      </c>
      <c r="C22" s="24">
        <v>0.1463938479308243</v>
      </c>
      <c r="D22" s="6"/>
      <c r="E22" s="10">
        <v>31847</v>
      </c>
      <c r="F22" s="24">
        <v>0.07099715360319399</v>
      </c>
      <c r="G22" s="6"/>
      <c r="H22" s="10">
        <v>33650</v>
      </c>
      <c r="I22" s="24">
        <v>0.056614437780638675</v>
      </c>
      <c r="J22" s="6"/>
      <c r="K22" s="10">
        <v>36466.06</v>
      </c>
      <c r="L22" s="24">
        <v>0.08368677563150068</v>
      </c>
      <c r="M22" s="6"/>
      <c r="N22" s="10">
        <v>37648.94</v>
      </c>
      <c r="O22" s="24">
        <v>0.03243783397493463</v>
      </c>
    </row>
    <row r="23" spans="1:15" s="3" customFormat="1" ht="15">
      <c r="A23" s="6" t="s">
        <v>4</v>
      </c>
      <c r="B23" s="10">
        <v>52274.31</v>
      </c>
      <c r="C23" s="24">
        <v>0.08733421444448176</v>
      </c>
      <c r="D23" s="6"/>
      <c r="E23" s="10">
        <v>54063</v>
      </c>
      <c r="F23" s="24">
        <v>0.03421738134850565</v>
      </c>
      <c r="G23" s="6"/>
      <c r="H23" s="10">
        <v>62959.44</v>
      </c>
      <c r="I23" s="24">
        <v>0.16455690583208482</v>
      </c>
      <c r="J23" s="6"/>
      <c r="K23" s="31">
        <v>63607.93</v>
      </c>
      <c r="L23" s="24">
        <v>0.010300123381021145</v>
      </c>
      <c r="M23" s="6"/>
      <c r="N23" s="10">
        <v>61522.36</v>
      </c>
      <c r="O23" s="24">
        <v>-0.03278789295611412</v>
      </c>
    </row>
    <row r="24" spans="1:15" s="3" customFormat="1" ht="15">
      <c r="A24" s="6" t="s">
        <v>5</v>
      </c>
      <c r="B24" s="10">
        <v>27362.43</v>
      </c>
      <c r="C24" s="24">
        <v>-0.039407139351530965</v>
      </c>
      <c r="D24" s="6"/>
      <c r="E24" s="10">
        <v>31075</v>
      </c>
      <c r="F24" s="24">
        <v>0.1356812973116788</v>
      </c>
      <c r="G24" s="6"/>
      <c r="H24" s="10">
        <v>30253.35</v>
      </c>
      <c r="I24" s="24">
        <v>-0.026440868865647674</v>
      </c>
      <c r="J24" s="6"/>
      <c r="K24" s="10">
        <v>31383.82</v>
      </c>
      <c r="L24" s="24">
        <v>0.037366770952638344</v>
      </c>
      <c r="M24" s="6"/>
      <c r="N24" s="10">
        <v>31772.73</v>
      </c>
      <c r="O24" s="24">
        <v>0.012392054249610145</v>
      </c>
    </row>
    <row r="25" spans="1:15" s="3" customFormat="1" ht="15">
      <c r="A25" s="12" t="s">
        <v>6</v>
      </c>
      <c r="B25" s="13">
        <v>127818.57999999999</v>
      </c>
      <c r="C25" s="32">
        <v>0.06038293340253289</v>
      </c>
      <c r="D25" s="15"/>
      <c r="E25" s="13">
        <v>135939</v>
      </c>
      <c r="F25" s="32">
        <v>0.06353082626954558</v>
      </c>
      <c r="G25" s="15"/>
      <c r="H25" s="13">
        <v>145608.79</v>
      </c>
      <c r="I25" s="32">
        <v>0.0711333024371226</v>
      </c>
      <c r="J25" s="15"/>
      <c r="K25" s="13">
        <v>152792.32</v>
      </c>
      <c r="L25" s="32">
        <v>0.0493344529543855</v>
      </c>
      <c r="M25" s="15"/>
      <c r="N25" s="13">
        <v>151040.45</v>
      </c>
      <c r="O25" s="30">
        <v>-0.01146569408724205</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21690.23</v>
      </c>
      <c r="C28" s="24">
        <v>0.07930815538289912</v>
      </c>
      <c r="D28" s="6"/>
      <c r="E28" s="10">
        <v>20172.3</v>
      </c>
      <c r="F28" s="24">
        <v>-0.06998219935888188</v>
      </c>
      <c r="G28" s="6"/>
      <c r="H28" s="10">
        <v>25241.25</v>
      </c>
      <c r="I28" s="24">
        <v>0.25128269954343335</v>
      </c>
      <c r="J28" s="6"/>
      <c r="K28" s="10">
        <v>23115.55</v>
      </c>
      <c r="L28" s="24">
        <v>-0.08421532214133613</v>
      </c>
      <c r="M28" s="6"/>
      <c r="N28" s="10">
        <v>28978.52</v>
      </c>
      <c r="O28" s="24">
        <v>0.2536374864539239</v>
      </c>
    </row>
    <row r="29" spans="1:15" s="3" customFormat="1" ht="15">
      <c r="A29" s="6" t="s">
        <v>3</v>
      </c>
      <c r="B29" s="10">
        <v>39662.43</v>
      </c>
      <c r="C29" s="24">
        <v>0.05348065576348226</v>
      </c>
      <c r="D29" s="6"/>
      <c r="E29" s="10">
        <v>38247.29</v>
      </c>
      <c r="F29" s="24">
        <v>-0.03567960914144694</v>
      </c>
      <c r="G29" s="6"/>
      <c r="H29" s="10">
        <v>43955.85</v>
      </c>
      <c r="I29" s="24">
        <v>0.14925397328804205</v>
      </c>
      <c r="J29" s="6"/>
      <c r="K29" s="10">
        <v>44520.5</v>
      </c>
      <c r="L29" s="24">
        <v>0.012845844182287488</v>
      </c>
      <c r="M29" s="6"/>
      <c r="N29" s="10">
        <v>49751.35</v>
      </c>
      <c r="O29" s="24">
        <v>0.1174930649925315</v>
      </c>
    </row>
    <row r="30" spans="1:15" s="3" customFormat="1" ht="15">
      <c r="A30" s="6" t="s">
        <v>4</v>
      </c>
      <c r="B30" s="10">
        <v>66000.06</v>
      </c>
      <c r="C30" s="24">
        <v>0.0727816683235168</v>
      </c>
      <c r="D30" s="6"/>
      <c r="E30" s="10">
        <v>67161.8</v>
      </c>
      <c r="F30" s="24">
        <v>0.017602105210207466</v>
      </c>
      <c r="G30" s="6"/>
      <c r="H30" s="10">
        <v>64881.77</v>
      </c>
      <c r="I30" s="24">
        <v>-0.033948315858121816</v>
      </c>
      <c r="J30" s="6"/>
      <c r="K30" s="10">
        <v>67874.36</v>
      </c>
      <c r="L30" s="24">
        <v>0.04612374169200384</v>
      </c>
      <c r="M30" s="6"/>
      <c r="N30" s="10">
        <v>74790.63</v>
      </c>
      <c r="O30" s="24">
        <v>0.10189812471159955</v>
      </c>
    </row>
    <row r="31" spans="1:15" s="3" customFormat="1" ht="15">
      <c r="A31" s="6" t="s">
        <v>5</v>
      </c>
      <c r="B31" s="10">
        <v>30010.62</v>
      </c>
      <c r="C31" s="24">
        <v>-0.0554598235656804</v>
      </c>
      <c r="D31" s="6"/>
      <c r="E31" s="10">
        <v>33484.29</v>
      </c>
      <c r="F31" s="24">
        <v>0.11574802519907959</v>
      </c>
      <c r="G31" s="6"/>
      <c r="H31" s="10">
        <v>33947.09</v>
      </c>
      <c r="I31" s="24">
        <v>0.013821406994145483</v>
      </c>
      <c r="J31" s="6"/>
      <c r="K31" s="10">
        <v>36439.5</v>
      </c>
      <c r="L31" s="24">
        <v>0.07342043161873385</v>
      </c>
      <c r="M31" s="6"/>
      <c r="N31" s="10">
        <v>40466.84</v>
      </c>
      <c r="O31" s="24">
        <v>0.1105212749900519</v>
      </c>
    </row>
    <row r="32" spans="1:15" s="3" customFormat="1" ht="15">
      <c r="A32" s="12" t="s">
        <v>6</v>
      </c>
      <c r="B32" s="13">
        <v>157363.34</v>
      </c>
      <c r="C32" s="32">
        <v>0.041862229621270224</v>
      </c>
      <c r="D32" s="15"/>
      <c r="E32" s="13">
        <v>159065.68</v>
      </c>
      <c r="F32" s="32">
        <v>0.010817894434624968</v>
      </c>
      <c r="G32" s="15"/>
      <c r="H32" s="13">
        <v>168025.96</v>
      </c>
      <c r="I32" s="32">
        <v>0.056330693082253816</v>
      </c>
      <c r="J32" s="15"/>
      <c r="K32" s="13">
        <v>171949.91</v>
      </c>
      <c r="L32" s="32">
        <v>0.023353236607010084</v>
      </c>
      <c r="M32" s="15"/>
      <c r="N32" s="13">
        <v>193987.34</v>
      </c>
      <c r="O32" s="30">
        <v>0.12816191645578642</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28769.66</v>
      </c>
      <c r="C35" s="24">
        <v>-0.0072074074176321145</v>
      </c>
      <c r="D35" s="6"/>
      <c r="E35" s="10">
        <v>32769.5</v>
      </c>
      <c r="F35" s="24">
        <v>0.13902979736291635</v>
      </c>
      <c r="G35" s="6"/>
      <c r="H35" s="10">
        <v>27015.55</v>
      </c>
      <c r="I35" s="24">
        <v>-0.17558858084499307</v>
      </c>
      <c r="J35" s="6"/>
      <c r="K35" s="10">
        <v>27563.31</v>
      </c>
      <c r="L35" s="24">
        <v>0.02027573008878228</v>
      </c>
      <c r="M35" s="29"/>
      <c r="N35" s="10">
        <v>29549.18</v>
      </c>
      <c r="O35" s="24">
        <v>0.0720475878985506</v>
      </c>
    </row>
    <row r="36" spans="1:15" s="25" customFormat="1" ht="15">
      <c r="A36" s="6" t="s">
        <v>3</v>
      </c>
      <c r="B36" s="10">
        <v>53327.33</v>
      </c>
      <c r="C36" s="24">
        <v>0.07187704454250997</v>
      </c>
      <c r="D36" s="6"/>
      <c r="E36" s="10">
        <v>53635.39</v>
      </c>
      <c r="F36" s="24">
        <v>0.005776775248263839</v>
      </c>
      <c r="G36" s="6"/>
      <c r="H36" s="10">
        <v>49304.22</v>
      </c>
      <c r="I36" s="24">
        <v>-0.08075209297443345</v>
      </c>
      <c r="J36" s="6"/>
      <c r="K36" s="10">
        <v>53474.13</v>
      </c>
      <c r="L36" s="24">
        <v>0.08457511344870675</v>
      </c>
      <c r="M36" s="29"/>
      <c r="N36" s="10">
        <v>50735.9</v>
      </c>
      <c r="O36" s="24">
        <v>-0.05120663019669504</v>
      </c>
    </row>
    <row r="37" spans="1:15" s="25" customFormat="1" ht="15">
      <c r="A37" s="6" t="s">
        <v>4</v>
      </c>
      <c r="B37" s="10">
        <v>77343.22</v>
      </c>
      <c r="C37" s="24">
        <v>0.03412981011123982</v>
      </c>
      <c r="D37" s="6"/>
      <c r="E37" s="10">
        <v>73005.72</v>
      </c>
      <c r="F37" s="24">
        <v>-0.056081192378595046</v>
      </c>
      <c r="G37" s="6"/>
      <c r="H37" s="10">
        <v>66882.2</v>
      </c>
      <c r="I37" s="24">
        <v>-0.083877263315806</v>
      </c>
      <c r="J37" s="6"/>
      <c r="K37" s="10">
        <v>74763.09</v>
      </c>
      <c r="L37" s="24">
        <v>0.11783239785772597</v>
      </c>
      <c r="M37" s="29"/>
      <c r="N37" s="10">
        <v>77233.13</v>
      </c>
      <c r="O37" s="24">
        <v>0.033038227820706825</v>
      </c>
    </row>
    <row r="38" spans="1:15" s="25" customFormat="1" ht="15">
      <c r="A38" s="6" t="s">
        <v>5</v>
      </c>
      <c r="B38" s="10">
        <v>42173.07</v>
      </c>
      <c r="C38" s="24">
        <v>0.04216365794808795</v>
      </c>
      <c r="D38" s="6"/>
      <c r="E38" s="10">
        <v>41920.87</v>
      </c>
      <c r="F38" s="24">
        <v>-0.005980119540740029</v>
      </c>
      <c r="G38" s="6"/>
      <c r="H38" s="10">
        <v>37624.17</v>
      </c>
      <c r="I38" s="24">
        <v>-0.10249548733125062</v>
      </c>
      <c r="J38" s="6"/>
      <c r="K38" s="10">
        <v>42800.36</v>
      </c>
      <c r="L38" s="24">
        <v>0.1375761910495302</v>
      </c>
      <c r="M38" s="29"/>
      <c r="N38" s="10">
        <v>42299.18</v>
      </c>
      <c r="O38" s="24">
        <v>-0.011709714591185688</v>
      </c>
    </row>
    <row r="39" spans="1:15" s="25" customFormat="1" ht="15">
      <c r="A39" s="12" t="s">
        <v>6</v>
      </c>
      <c r="B39" s="13">
        <v>201613.28000000003</v>
      </c>
      <c r="C39" s="28">
        <v>0.03931153445374338</v>
      </c>
      <c r="D39" s="15"/>
      <c r="E39" s="13">
        <v>201331.47999999998</v>
      </c>
      <c r="F39" s="28">
        <v>-0.001397725387931026</v>
      </c>
      <c r="G39" s="15"/>
      <c r="H39" s="13">
        <v>180826.14</v>
      </c>
      <c r="I39" s="28">
        <v>-0.10184865277898901</v>
      </c>
      <c r="J39" s="15"/>
      <c r="K39" s="13">
        <v>198600.89</v>
      </c>
      <c r="L39" s="28">
        <v>0.09829745854222181</v>
      </c>
      <c r="M39" s="15"/>
      <c r="N39" s="13">
        <v>199817.39</v>
      </c>
      <c r="O39" s="34">
        <v>0.0061253501935464635</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37337.24</v>
      </c>
      <c r="C42" s="24">
        <v>0.2635626437011111</v>
      </c>
      <c r="D42" s="6"/>
      <c r="E42" s="10">
        <v>37526.33</v>
      </c>
      <c r="F42" s="24">
        <v>0.005064380763013115</v>
      </c>
      <c r="G42" s="6"/>
      <c r="H42" s="35">
        <v>37458.57</v>
      </c>
      <c r="I42" s="24">
        <v>-0.0018056655153861844</v>
      </c>
      <c r="J42" s="6"/>
      <c r="K42" s="35">
        <v>38734.96</v>
      </c>
      <c r="L42" s="24">
        <v>0.034074712408936045</v>
      </c>
      <c r="M42" s="6"/>
      <c r="N42" s="35">
        <v>41712.83</v>
      </c>
      <c r="O42" s="24">
        <v>0.0768780966857847</v>
      </c>
    </row>
    <row r="43" spans="1:15" s="3" customFormat="1" ht="15">
      <c r="A43" s="6" t="s">
        <v>3</v>
      </c>
      <c r="B43" s="10">
        <v>61964.06</v>
      </c>
      <c r="C43" s="24">
        <v>0.2213060180266832</v>
      </c>
      <c r="D43" s="6"/>
      <c r="E43" s="10">
        <v>60491.71</v>
      </c>
      <c r="F43" s="24">
        <v>-0.023761354565856378</v>
      </c>
      <c r="G43" s="6"/>
      <c r="H43" s="35">
        <v>62488.24</v>
      </c>
      <c r="I43" s="24">
        <v>0.033005018373592</v>
      </c>
      <c r="J43" s="6"/>
      <c r="K43" s="35">
        <v>67116.93</v>
      </c>
      <c r="L43" s="24">
        <v>0.07407297757145977</v>
      </c>
      <c r="M43" s="6"/>
      <c r="N43" s="35">
        <v>73809.85</v>
      </c>
      <c r="O43" s="24">
        <v>0.0997202941195316</v>
      </c>
    </row>
    <row r="44" spans="1:15" s="3" customFormat="1" ht="15">
      <c r="A44" s="6" t="s">
        <v>4</v>
      </c>
      <c r="B44" s="10">
        <v>84398.52</v>
      </c>
      <c r="C44" s="24">
        <v>0.0927761182280195</v>
      </c>
      <c r="D44" s="6"/>
      <c r="E44" s="10">
        <v>87150.75</v>
      </c>
      <c r="F44" s="24">
        <v>0.03260993202250461</v>
      </c>
      <c r="G44" s="6"/>
      <c r="H44" s="35">
        <v>90388.36</v>
      </c>
      <c r="I44" s="24">
        <v>0.03714953686571831</v>
      </c>
      <c r="J44" s="6"/>
      <c r="K44" s="35">
        <v>88526.49</v>
      </c>
      <c r="L44" s="24">
        <v>-0.020598559372025285</v>
      </c>
      <c r="M44" s="6"/>
      <c r="N44" s="35">
        <v>104006.63</v>
      </c>
      <c r="O44" s="24">
        <v>0.17486449536178378</v>
      </c>
    </row>
    <row r="45" spans="1:15" s="3" customFormat="1" ht="15">
      <c r="A45" s="6" t="s">
        <v>5</v>
      </c>
      <c r="B45" s="10">
        <v>46309.04</v>
      </c>
      <c r="C45" s="24">
        <v>0.09479758236448084</v>
      </c>
      <c r="D45" s="6"/>
      <c r="E45" s="10">
        <v>46141.85</v>
      </c>
      <c r="F45" s="24">
        <v>-0.0036103102115699727</v>
      </c>
      <c r="G45" s="6"/>
      <c r="H45" s="35">
        <v>51932.73</v>
      </c>
      <c r="I45" s="24">
        <v>0.12550168664672104</v>
      </c>
      <c r="J45" s="6"/>
      <c r="K45" s="35">
        <v>54788.15</v>
      </c>
      <c r="L45" s="24">
        <v>0.05498305211376329</v>
      </c>
      <c r="M45" s="6"/>
      <c r="N45" s="35">
        <v>59161.96</v>
      </c>
      <c r="O45" s="24">
        <v>0.07983131388813088</v>
      </c>
    </row>
    <row r="46" spans="1:15" s="3" customFormat="1" ht="15">
      <c r="A46" s="12" t="s">
        <v>6</v>
      </c>
      <c r="B46" s="13">
        <v>230008.86000000002</v>
      </c>
      <c r="C46" s="32">
        <v>0.15109530757057732</v>
      </c>
      <c r="D46" s="15"/>
      <c r="E46" s="13">
        <v>231310.64</v>
      </c>
      <c r="F46" s="32">
        <v>0.005659695022183053</v>
      </c>
      <c r="G46" s="15"/>
      <c r="H46" s="13">
        <v>242267.9</v>
      </c>
      <c r="I46" s="32">
        <v>0.04737032416667032</v>
      </c>
      <c r="J46" s="15"/>
      <c r="K46" s="13">
        <v>249166.53</v>
      </c>
      <c r="L46" s="32">
        <v>0.028475212770655976</v>
      </c>
      <c r="M46" s="15"/>
      <c r="N46" s="13">
        <v>278691.27</v>
      </c>
      <c r="O46" s="30">
        <v>0.11849400479269837</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38783.4</v>
      </c>
      <c r="C49" s="38">
        <v>-0.07022851242651242</v>
      </c>
      <c r="D49" s="6"/>
      <c r="E49" s="37">
        <v>41708.97</v>
      </c>
      <c r="F49" s="45">
        <v>0.07543356178158696</v>
      </c>
      <c r="G49" s="6"/>
      <c r="H49" s="37">
        <v>49303.04</v>
      </c>
      <c r="I49" s="45">
        <v>0.1820728251021303</v>
      </c>
      <c r="J49" s="6"/>
      <c r="K49" s="37">
        <f>'[1]Sheet1'!$B$104</f>
        <v>42105.07</v>
      </c>
      <c r="L49" s="51">
        <f>IF(AND(K49=0),"(+0%)",(K49-H49)/H49)</f>
        <v>-0.14599444577859705</v>
      </c>
      <c r="M49" s="29"/>
      <c r="N49" s="37">
        <f>'[1]Sheet1'!$H$104</f>
        <v>43789.04</v>
      </c>
      <c r="O49" s="45">
        <f>IF(AND(N49=0),"(+0%)",(N49-K49)/K49)</f>
        <v>0.039994470974635626</v>
      </c>
    </row>
    <row r="50" spans="1:15" s="25" customFormat="1" ht="15">
      <c r="A50" s="6" t="s">
        <v>3</v>
      </c>
      <c r="B50" s="37">
        <v>72834.73</v>
      </c>
      <c r="C50" s="38">
        <v>-0.013211244840627773</v>
      </c>
      <c r="D50" s="6"/>
      <c r="E50" s="37">
        <v>84298.4</v>
      </c>
      <c r="F50" s="45">
        <v>0.15739290857534585</v>
      </c>
      <c r="G50" s="6"/>
      <c r="H50" s="37">
        <v>84958.73</v>
      </c>
      <c r="I50" s="45">
        <v>0.007833244759093907</v>
      </c>
      <c r="J50" s="6"/>
      <c r="K50" s="37">
        <f>'[1]Sheet1'!$C$104</f>
        <v>43165.19</v>
      </c>
      <c r="L50" s="51">
        <f>IF(AND(K50=0),"(+0%)",(K50-H50)/H50)</f>
        <v>-0.4919275511769067</v>
      </c>
      <c r="M50" s="29"/>
      <c r="N50" s="37">
        <f>'[1]Sheet1'!$I$104</f>
        <v>106327.64</v>
      </c>
      <c r="O50" s="45">
        <f>IF(AND(N50=0),"(+0%)",(N50-K50)/K50)</f>
        <v>1.4632728362831253</v>
      </c>
    </row>
    <row r="51" spans="1:15" s="25" customFormat="1" ht="15">
      <c r="A51" s="6" t="s">
        <v>4</v>
      </c>
      <c r="B51" s="37">
        <v>107180.79</v>
      </c>
      <c r="C51" s="45">
        <v>0.030518823655761067</v>
      </c>
      <c r="D51" s="6"/>
      <c r="E51" s="37">
        <v>119335.27</v>
      </c>
      <c r="F51" s="45">
        <v>0.11340166460799563</v>
      </c>
      <c r="G51" s="6"/>
      <c r="H51" s="37">
        <v>117087.94</v>
      </c>
      <c r="I51" s="45">
        <v>-0.018832068675086598</v>
      </c>
      <c r="J51" s="6"/>
      <c r="K51" s="37">
        <f>'[1]Sheet1'!$D$104</f>
        <v>118609.82</v>
      </c>
      <c r="L51" s="51">
        <f>IF(AND(K51=0),"(+0%)",(K51-H51)/H51)</f>
        <v>0.012997751946101406</v>
      </c>
      <c r="M51" s="29"/>
      <c r="N51" s="37">
        <f>'[1]Sheet1'!$J$104</f>
        <v>177617.81</v>
      </c>
      <c r="O51" s="45">
        <f>IF(AND(N51=0),"(+0%)",(N51-K51)/K51)</f>
        <v>0.4974966659590242</v>
      </c>
    </row>
    <row r="52" spans="1:15" s="25" customFormat="1" ht="15">
      <c r="A52" s="6" t="s">
        <v>5</v>
      </c>
      <c r="B52" s="37">
        <v>57727.99</v>
      </c>
      <c r="C52" s="45">
        <v>-0.024238040795132566</v>
      </c>
      <c r="D52" s="6"/>
      <c r="E52" s="37">
        <v>61574.56</v>
      </c>
      <c r="F52" s="45">
        <v>0.06663266813897382</v>
      </c>
      <c r="G52" s="6"/>
      <c r="H52" s="37">
        <v>65717.49</v>
      </c>
      <c r="I52" s="45">
        <v>0.06728314420760795</v>
      </c>
      <c r="J52" s="6"/>
      <c r="K52" s="37">
        <f>'[1]Sheet1'!$E$104</f>
        <v>63673.28</v>
      </c>
      <c r="L52" s="51">
        <f>IF(AND(K52=0),"(+0%)",(K52-H52)/H52)</f>
        <v>-0.031106026721349312</v>
      </c>
      <c r="M52" s="29"/>
      <c r="N52" s="37">
        <f>'[1]Sheet1'!$K$104</f>
        <v>87202.18</v>
      </c>
      <c r="O52" s="45">
        <f>IF(AND(N52=0),"(+0%)",(N52-K52)/K52)</f>
        <v>0.36952549012709873</v>
      </c>
    </row>
    <row r="53" spans="1:15" s="25" customFormat="1" ht="15">
      <c r="A53" s="39" t="s">
        <v>6</v>
      </c>
      <c r="B53" s="40">
        <v>276526.91</v>
      </c>
      <c r="C53" s="41">
        <v>-0.0077661564353990855</v>
      </c>
      <c r="D53" s="42"/>
      <c r="E53" s="40">
        <v>306917.2</v>
      </c>
      <c r="F53" s="41">
        <v>0.10989993704410193</v>
      </c>
      <c r="G53" s="42"/>
      <c r="H53" s="40">
        <v>317067.2</v>
      </c>
      <c r="I53" s="50">
        <v>0.033070808674131</v>
      </c>
      <c r="J53" s="46"/>
      <c r="K53" s="48">
        <f>SUM(K49:K52)</f>
        <v>267553.36</v>
      </c>
      <c r="L53" s="53">
        <f>IF((K53=0),"(+0%)",IF((K50=0),((K49-H49)/H49),IF((K51=0),((K49+K50)-(H49+H50))/(H49+H50),IF((K52=0),((K49+K50+K51)-(H49+H50+H51))/(H49+H50+H51),(K53-H53)/H53))))</f>
        <v>-0.1561619744962583</v>
      </c>
      <c r="M53" s="47"/>
      <c r="N53" s="70">
        <f>SUM(N49:N52)</f>
        <v>414936.67</v>
      </c>
      <c r="O53" s="52">
        <f>IF((N53=0),"(+0%)",IF((N50=0),((N49-K49)/K49),IF((N51=0),((N49+N50)-(K49+K50))/(K49+K50),IF((N52=0),((N49+N50+N51)-(K49+K50+K51))/(K49+K50+K51),(N53-K53)/K53))))</f>
        <v>0.5508557620057547</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37">
        <f>'[1]Sheet1'!$N$104</f>
        <v>64119.94</v>
      </c>
      <c r="C56" s="38">
        <f>IF(AND(B56=0),"(+0%)",(B56-N49)/N49)</f>
        <v>0.46429197808401373</v>
      </c>
      <c r="D56" s="6"/>
      <c r="E56" s="37">
        <f>'[2]Sheet1'!$B$106</f>
        <v>71119.9</v>
      </c>
      <c r="F56" s="45">
        <f>IF(AND(E56=0),"(+0%)",(E56-B56)/B56)</f>
        <v>0.10916978400166924</v>
      </c>
      <c r="G56" s="6"/>
      <c r="H56" s="37">
        <f>'[2]Sheet1'!$H$106</f>
        <v>0</v>
      </c>
      <c r="I56" s="45" t="str">
        <f>IF(AND(H56=0),"(+0%)",(H56-E56)/E56)</f>
        <v>(+0%)</v>
      </c>
      <c r="J56" s="6"/>
      <c r="K56" s="37">
        <f>'[2]Sheet1'!$N$106</f>
        <v>0</v>
      </c>
      <c r="L56" s="51" t="str">
        <f>IF(AND(K56=0),"(+0%)",(K56-H56)/H56)</f>
        <v>(+0%)</v>
      </c>
      <c r="M56" s="29"/>
      <c r="N56" s="37">
        <v>0</v>
      </c>
      <c r="O56" s="45" t="str">
        <f>IF(AND(N56=0),"(+0%)",(N56-K56)/K56)</f>
        <v>(+0%)</v>
      </c>
    </row>
    <row r="57" spans="1:15" s="25" customFormat="1" ht="15">
      <c r="A57" s="6" t="s">
        <v>3</v>
      </c>
      <c r="B57" s="37">
        <f>'[1]Sheet1'!$O$104</f>
        <v>121299.8</v>
      </c>
      <c r="C57" s="45">
        <f>IF(AND(B57=0),"(+0%)",(B57-N50)/N50)</f>
        <v>0.14081155191632208</v>
      </c>
      <c r="D57" s="6"/>
      <c r="E57" s="37">
        <f>'[2]Sheet1'!$C$106</f>
        <v>128808.34</v>
      </c>
      <c r="F57" s="45">
        <f>IF(AND(E57=0),"(+0%)",(E57-B57)/B57)</f>
        <v>0.06190067914374132</v>
      </c>
      <c r="G57" s="6"/>
      <c r="H57" s="37">
        <f>'[2]Sheet1'!$I$106</f>
        <v>0</v>
      </c>
      <c r="I57" s="45" t="str">
        <f>IF(AND(H57=0),"(+0%)",(H57-E57)/E57)</f>
        <v>(+0%)</v>
      </c>
      <c r="J57" s="6"/>
      <c r="K57" s="37">
        <f>'[2]Sheet1'!$O$106</f>
        <v>0</v>
      </c>
      <c r="L57" s="51" t="str">
        <f>IF(AND(K57=0),"(+0%)",(K57-H57)/H57)</f>
        <v>(+0%)</v>
      </c>
      <c r="M57" s="29"/>
      <c r="N57" s="37">
        <v>0</v>
      </c>
      <c r="O57" s="45" t="str">
        <f>IF(AND(N57=0),"(+0%)",(N57-K57)/K57)</f>
        <v>(+0%)</v>
      </c>
    </row>
    <row r="58" spans="1:15" ht="15">
      <c r="A58" s="6" t="s">
        <v>4</v>
      </c>
      <c r="B58" s="37">
        <f>'[1]Sheet1'!$P$104</f>
        <v>190190.93</v>
      </c>
      <c r="C58" s="45">
        <f>IF(AND(B58=0),"(+0%)",(B58-N51)/N51)</f>
        <v>0.07078749591609082</v>
      </c>
      <c r="E58" s="37">
        <f>'[2]Sheet1'!$D$106</f>
        <v>179679.18</v>
      </c>
      <c r="F58" s="45">
        <f>IF(AND(E58=0),"(+0%)",(E58-B58)/B58)</f>
        <v>-0.055269460010527315</v>
      </c>
      <c r="H58" s="37">
        <f>'[2]Sheet1'!$J$106</f>
        <v>0</v>
      </c>
      <c r="I58" s="45" t="str">
        <f>IF(AND(H58=0),"(+0%)",(H58-E58)/E58)</f>
        <v>(+0%)</v>
      </c>
      <c r="K58" s="37">
        <f>'[2]Sheet1'!$P$106</f>
        <v>0</v>
      </c>
      <c r="L58" s="51" t="str">
        <f>IF(AND(K58=0),"(+0%)",(K58-H58)/H58)</f>
        <v>(+0%)</v>
      </c>
      <c r="N58" s="37">
        <v>0</v>
      </c>
      <c r="O58" s="45" t="str">
        <f>IF(AND(N58=0),"(+0%)",(N58-K58)/K58)</f>
        <v>(+0%)</v>
      </c>
    </row>
    <row r="59" spans="1:15" ht="15">
      <c r="A59" s="6" t="s">
        <v>5</v>
      </c>
      <c r="B59" s="37">
        <f>'[1]Sheet1'!$Q$104</f>
        <v>106968.8</v>
      </c>
      <c r="C59" s="45">
        <f>IF(AND(B59=0),"(+0%)",(B59-N52)/N52)</f>
        <v>0.22667575512447063</v>
      </c>
      <c r="E59" s="37">
        <f>'[2]Sheet1'!$E$106</f>
        <v>92406.71</v>
      </c>
      <c r="F59" s="45">
        <f>IF(AND(E59=0),"(+0%)",(E59-B59)/B59)</f>
        <v>-0.1361339942113962</v>
      </c>
      <c r="H59" s="37">
        <f>'[2]Sheet1'!$K$106</f>
        <v>0</v>
      </c>
      <c r="I59" s="45" t="str">
        <f>IF(AND(H59=0),"(+0%)",(H59-E59)/E59)</f>
        <v>(+0%)</v>
      </c>
      <c r="K59" s="37">
        <f>'[2]Sheet1'!$Q$106</f>
        <v>0</v>
      </c>
      <c r="L59" s="51" t="str">
        <f>IF(AND(K59=0),"(+0%)",(K59-H59)/H59)</f>
        <v>(+0%)</v>
      </c>
      <c r="N59" s="37">
        <v>0</v>
      </c>
      <c r="O59" s="45" t="str">
        <f>IF(AND(N59=0),"(+0%)",(N59-K59)/K59)</f>
        <v>(+0%)</v>
      </c>
    </row>
    <row r="60" spans="1:15" ht="15">
      <c r="A60" s="39" t="s">
        <v>6</v>
      </c>
      <c r="B60" s="40">
        <f>SUM(B56:B59)</f>
        <v>482579.47</v>
      </c>
      <c r="C60" s="41">
        <f>IF((B60=0),"(+0%)",IF((B57=0),((B56-N49)/N49),IF((B58=0),((B56+B57)-(N49+N50))/(N49+N50),IF((B59=0),((B56+B57+B58)-(N49+N50+N51))/(N49+N50+N51),(B60-N53)/N53))))</f>
        <v>0.1630195759752928</v>
      </c>
      <c r="D60" s="42"/>
      <c r="E60" s="40">
        <f>SUM(E56:E59)</f>
        <v>472014.13</v>
      </c>
      <c r="F60" s="50">
        <f>IF((E60=0),"(+0%)",IF((E57=0),((E56-B56)/B56),IF((E58=0),((E56+E57)-(B56+B57))/(B56+B57),IF((E59=0),((E56+E57+E58)-(B56+B57+B58))/(B56+B57+B58),(E60-B60)/B60))))</f>
        <v>-0.02189347176331386</v>
      </c>
      <c r="G60" s="42"/>
      <c r="H60" s="40">
        <f>SUM(H56:H59)</f>
        <v>0</v>
      </c>
      <c r="I60" s="50" t="str">
        <f>IF((H60=0),"(+0%)",IF((H57=0),((H56-E56)/E56),IF((H58=0),((H56+H57)-(E56+E57))/(E56+E57),IF((H59=0),((H56+H57+H58)-(E56+E57+E58))/(E56+E57+E58),(H60-E60)/E60))))</f>
        <v>(+0%)</v>
      </c>
      <c r="J60" s="46"/>
      <c r="K60" s="48">
        <f>SUM(K56:K59)</f>
        <v>0</v>
      </c>
      <c r="L60" s="53" t="str">
        <f>IF((K60=0),"(+0%)",IF((K57=0),((K56-H56)/H56),IF((K58=0),((K56+K57)-(H56+H57))/(H56+H57),IF((K59=0),((K56+K57+K58)-(H56+H57+H58))/(H56+H57+H58),(K60-H60)/H60))))</f>
        <v>(+0%)</v>
      </c>
      <c r="M60" s="47"/>
      <c r="N60" s="70">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300" verticalDpi="300" orientation="landscape" scale="60" r:id="rId1"/>
  <headerFooter alignWithMargins="0">
    <oddHeader>&amp;RDate of this Run:  &amp;D</oddHeader>
  </headerFooter>
  <ignoredErrors>
    <ignoredError sqref="E60 H60 K60 N60"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6">
      <selection activeCell="K56" sqref="K56"/>
    </sheetView>
  </sheetViews>
  <sheetFormatPr defaultColWidth="9.140625" defaultRowHeight="12.75"/>
  <cols>
    <col min="1" max="1" width="13.140625" style="6" customWidth="1"/>
    <col min="2" max="2" width="10.57421875" style="6" customWidth="1"/>
    <col min="3" max="3" width="8.8515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0.57421875" style="6" customWidth="1"/>
    <col min="15" max="15" width="10.28125" style="6" customWidth="1"/>
    <col min="16" max="16384" width="9.140625" style="29" customWidth="1"/>
  </cols>
  <sheetData>
    <row r="1" spans="1:15" s="33" customFormat="1" ht="18">
      <c r="A1" s="1" t="s">
        <v>7</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15</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834</v>
      </c>
      <c r="F7" s="11"/>
      <c r="G7" s="6"/>
      <c r="H7" s="10">
        <v>1210</v>
      </c>
      <c r="I7" s="11">
        <v>0.45083932853717024</v>
      </c>
      <c r="J7" s="6"/>
      <c r="K7" s="10">
        <v>995</v>
      </c>
      <c r="L7" s="11">
        <v>-0.17768595041322313</v>
      </c>
      <c r="M7" s="6"/>
      <c r="N7" s="10">
        <v>824</v>
      </c>
      <c r="O7" s="11">
        <v>-0.17185929648241205</v>
      </c>
    </row>
    <row r="8" spans="1:15" s="3" customFormat="1" ht="15">
      <c r="A8" s="6" t="s">
        <v>3</v>
      </c>
      <c r="B8" s="10"/>
      <c r="C8" s="11"/>
      <c r="D8" s="6"/>
      <c r="E8" s="10">
        <v>1766.86</v>
      </c>
      <c r="F8" s="11"/>
      <c r="G8" s="6"/>
      <c r="H8" s="10">
        <v>2037.53</v>
      </c>
      <c r="I8" s="11">
        <v>0.15319266948145302</v>
      </c>
      <c r="J8" s="6"/>
      <c r="K8" s="10">
        <v>1794.44</v>
      </c>
      <c r="L8" s="11">
        <v>-0.11930621880414027</v>
      </c>
      <c r="M8" s="6"/>
      <c r="N8" s="10">
        <v>1602.25</v>
      </c>
      <c r="O8" s="11">
        <v>-0.10710305164842517</v>
      </c>
    </row>
    <row r="9" spans="1:15" s="3" customFormat="1" ht="15">
      <c r="A9" s="6" t="s">
        <v>4</v>
      </c>
      <c r="B9" s="10">
        <v>2507.17</v>
      </c>
      <c r="C9" s="11"/>
      <c r="D9" s="6"/>
      <c r="E9" s="10">
        <v>2578.71</v>
      </c>
      <c r="F9" s="11">
        <v>0.028534164017597514</v>
      </c>
      <c r="G9" s="6"/>
      <c r="H9" s="10">
        <v>2277.95</v>
      </c>
      <c r="I9" s="11">
        <v>-0.11663195939054807</v>
      </c>
      <c r="J9" s="6"/>
      <c r="K9" s="10">
        <v>2919.41</v>
      </c>
      <c r="L9" s="11">
        <v>0.28159529401435507</v>
      </c>
      <c r="M9" s="6"/>
      <c r="N9" s="10">
        <v>3350.31</v>
      </c>
      <c r="O9" s="11">
        <v>0.14759831609811574</v>
      </c>
    </row>
    <row r="10" spans="1:15" s="3" customFormat="1" ht="15">
      <c r="A10" s="6" t="s">
        <v>5</v>
      </c>
      <c r="B10" s="10">
        <v>1500.59</v>
      </c>
      <c r="C10" s="11"/>
      <c r="D10" s="6"/>
      <c r="E10" s="10">
        <v>2059.44</v>
      </c>
      <c r="F10" s="11">
        <v>0.37242018139531796</v>
      </c>
      <c r="G10" s="6"/>
      <c r="H10" s="10">
        <v>1640.79</v>
      </c>
      <c r="I10" s="11">
        <v>-0.2032834168511829</v>
      </c>
      <c r="J10" s="6"/>
      <c r="K10" s="10">
        <v>1770.3</v>
      </c>
      <c r="L10" s="11">
        <v>0.07893149031868794</v>
      </c>
      <c r="M10" s="6"/>
      <c r="N10" s="10">
        <v>1742</v>
      </c>
      <c r="O10" s="11">
        <v>-0.01598599107495902</v>
      </c>
    </row>
    <row r="11" spans="1:15" s="3" customFormat="1" ht="15">
      <c r="A11" s="12" t="s">
        <v>6</v>
      </c>
      <c r="B11" s="13">
        <v>4007.76</v>
      </c>
      <c r="C11" s="14"/>
      <c r="D11" s="15"/>
      <c r="E11" s="13">
        <v>7239.01</v>
      </c>
      <c r="F11" s="14">
        <v>0.15729235283549897</v>
      </c>
      <c r="G11" s="15"/>
      <c r="H11" s="13">
        <v>7166.2699999999995</v>
      </c>
      <c r="I11" s="16">
        <v>-0.010048335338672096</v>
      </c>
      <c r="J11" s="17"/>
      <c r="K11" s="18">
        <v>7479.150000000001</v>
      </c>
      <c r="L11" s="16">
        <v>0.04366009095387154</v>
      </c>
      <c r="M11" s="17"/>
      <c r="N11" s="18">
        <v>7518.5599999999995</v>
      </c>
      <c r="O11" s="19">
        <v>0.0052693153633767125</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726</v>
      </c>
      <c r="C14" s="11">
        <v>-0.11893203883495146</v>
      </c>
      <c r="D14" s="6"/>
      <c r="E14" s="10">
        <v>890.94</v>
      </c>
      <c r="F14" s="11">
        <v>0.22719008264462817</v>
      </c>
      <c r="G14" s="6"/>
      <c r="H14" s="10">
        <v>1026</v>
      </c>
      <c r="I14" s="11">
        <v>0.15159269984510734</v>
      </c>
      <c r="J14" s="23"/>
      <c r="K14" s="10">
        <v>1824</v>
      </c>
      <c r="L14" s="11">
        <v>0.7777777777777778</v>
      </c>
      <c r="M14" s="6"/>
      <c r="N14" s="10">
        <v>767</v>
      </c>
      <c r="O14" s="24">
        <v>-0.5794956140350878</v>
      </c>
    </row>
    <row r="15" spans="1:15" s="25" customFormat="1" ht="15">
      <c r="A15" s="6" t="s">
        <v>3</v>
      </c>
      <c r="B15" s="10">
        <v>1959</v>
      </c>
      <c r="C15" s="11">
        <v>0.2226556405055391</v>
      </c>
      <c r="D15" s="6"/>
      <c r="E15" s="10">
        <v>2283.4662000000003</v>
      </c>
      <c r="F15" s="11">
        <v>0.1656284839203677</v>
      </c>
      <c r="G15" s="6"/>
      <c r="H15" s="10">
        <v>2526.37</v>
      </c>
      <c r="I15" s="11">
        <v>0.1063750363373014</v>
      </c>
      <c r="J15" s="23"/>
      <c r="K15" s="10">
        <v>2286.01</v>
      </c>
      <c r="L15" s="11">
        <v>-0.09514045844432908</v>
      </c>
      <c r="M15" s="6"/>
      <c r="N15" s="10">
        <v>2228.99</v>
      </c>
      <c r="O15" s="24">
        <v>-0.02494302299640003</v>
      </c>
    </row>
    <row r="16" spans="1:15" s="25" customFormat="1" ht="15">
      <c r="A16" s="6" t="s">
        <v>4</v>
      </c>
      <c r="B16" s="10">
        <v>3123.14</v>
      </c>
      <c r="C16" s="11">
        <v>-0.06780566574436397</v>
      </c>
      <c r="D16" s="6"/>
      <c r="E16" s="10">
        <v>4612.335</v>
      </c>
      <c r="F16" s="11">
        <v>0.4768262069583817</v>
      </c>
      <c r="G16" s="6"/>
      <c r="H16" s="10">
        <v>4363.61</v>
      </c>
      <c r="I16" s="11">
        <v>-0.05392604830308301</v>
      </c>
      <c r="J16" s="23"/>
      <c r="K16" s="10">
        <v>3514.68</v>
      </c>
      <c r="L16" s="11">
        <v>-0.19454763372528708</v>
      </c>
      <c r="M16" s="6"/>
      <c r="N16" s="10">
        <v>2527.34</v>
      </c>
      <c r="O16" s="24">
        <v>-0.2809188887750804</v>
      </c>
    </row>
    <row r="17" spans="1:15" s="25" customFormat="1" ht="15">
      <c r="A17" s="6" t="s">
        <v>5</v>
      </c>
      <c r="B17" s="10">
        <v>1724.22</v>
      </c>
      <c r="C17" s="11">
        <v>-0.010206659012629146</v>
      </c>
      <c r="D17" s="6"/>
      <c r="E17" s="10">
        <v>1932</v>
      </c>
      <c r="F17" s="11">
        <v>0.12050666388279917</v>
      </c>
      <c r="G17" s="6"/>
      <c r="H17" s="10">
        <v>2245.84</v>
      </c>
      <c r="I17" s="11">
        <v>0.1624430641821947</v>
      </c>
      <c r="J17" s="23"/>
      <c r="K17" s="10">
        <v>1804</v>
      </c>
      <c r="L17" s="24">
        <v>-0.19673707833149295</v>
      </c>
      <c r="M17" s="6"/>
      <c r="N17" s="10">
        <v>1786</v>
      </c>
      <c r="O17" s="24">
        <v>-0.009977827050997782</v>
      </c>
    </row>
    <row r="18" spans="1:15" s="25" customFormat="1" ht="15">
      <c r="A18" s="12" t="s">
        <v>6</v>
      </c>
      <c r="B18" s="13">
        <v>7532.36</v>
      </c>
      <c r="C18" s="14">
        <v>0.0018354578536315708</v>
      </c>
      <c r="D18" s="15"/>
      <c r="E18" s="13">
        <v>9718.7412</v>
      </c>
      <c r="F18" s="14">
        <v>0.29026509619826996</v>
      </c>
      <c r="G18" s="15"/>
      <c r="H18" s="13">
        <v>10161.82</v>
      </c>
      <c r="I18" s="14">
        <v>0.04559014288805214</v>
      </c>
      <c r="J18" s="26"/>
      <c r="K18" s="27">
        <v>9428.69</v>
      </c>
      <c r="L18" s="28">
        <v>-0.07214554085783838</v>
      </c>
      <c r="M18" s="15"/>
      <c r="N18" s="13">
        <v>7309.33</v>
      </c>
      <c r="O18" s="30">
        <v>-0.2247777793097451</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1335</v>
      </c>
      <c r="C21" s="24">
        <v>0.7405475880052151</v>
      </c>
      <c r="D21" s="6"/>
      <c r="E21" s="10">
        <v>1430</v>
      </c>
      <c r="F21" s="24">
        <v>0.07116104868913857</v>
      </c>
      <c r="G21" s="6"/>
      <c r="H21" s="10">
        <v>1606</v>
      </c>
      <c r="I21" s="24">
        <v>0.12307692307692308</v>
      </c>
      <c r="J21" s="6"/>
      <c r="K21" s="10">
        <v>1492</v>
      </c>
      <c r="L21" s="24">
        <v>-0.07098381070983811</v>
      </c>
      <c r="M21" s="6"/>
      <c r="N21" s="10">
        <v>1383.5</v>
      </c>
      <c r="O21" s="24">
        <v>-0.07272117962466489</v>
      </c>
    </row>
    <row r="22" spans="1:15" s="3" customFormat="1" ht="15">
      <c r="A22" s="6" t="s">
        <v>3</v>
      </c>
      <c r="B22" s="10">
        <v>1968.13</v>
      </c>
      <c r="C22" s="24">
        <v>-0.11703058335838191</v>
      </c>
      <c r="D22" s="6"/>
      <c r="E22" s="10">
        <v>2395</v>
      </c>
      <c r="F22" s="24">
        <v>0.21689116064487604</v>
      </c>
      <c r="G22" s="6"/>
      <c r="H22" s="10">
        <v>2813</v>
      </c>
      <c r="I22" s="24">
        <v>0.17453027139874738</v>
      </c>
      <c r="J22" s="6"/>
      <c r="K22" s="10">
        <v>3623.14</v>
      </c>
      <c r="L22" s="24">
        <v>0.28799857803057227</v>
      </c>
      <c r="M22" s="6"/>
      <c r="N22" s="10">
        <v>2713.56</v>
      </c>
      <c r="O22" s="24">
        <v>-0.25104743399371815</v>
      </c>
    </row>
    <row r="23" spans="1:15" s="3" customFormat="1" ht="15">
      <c r="A23" s="6" t="s">
        <v>4</v>
      </c>
      <c r="B23" s="10">
        <v>4215.65</v>
      </c>
      <c r="C23" s="24">
        <v>0.6680185491465332</v>
      </c>
      <c r="D23" s="6"/>
      <c r="E23" s="10">
        <v>3542</v>
      </c>
      <c r="F23" s="24">
        <v>-0.15979742151269666</v>
      </c>
      <c r="G23" s="6"/>
      <c r="H23" s="10">
        <v>4185.15</v>
      </c>
      <c r="I23" s="24">
        <v>0.18157820440429126</v>
      </c>
      <c r="J23" s="6"/>
      <c r="K23" s="31">
        <v>5724.24</v>
      </c>
      <c r="L23" s="24">
        <v>0.36775025984731735</v>
      </c>
      <c r="M23" s="6"/>
      <c r="N23" s="10">
        <v>4168.25</v>
      </c>
      <c r="O23" s="24">
        <v>-0.27182473131804397</v>
      </c>
    </row>
    <row r="24" spans="1:15" s="3" customFormat="1" ht="15">
      <c r="A24" s="6" t="s">
        <v>5</v>
      </c>
      <c r="B24" s="10">
        <v>2869</v>
      </c>
      <c r="C24" s="24">
        <v>0.6063829787234043</v>
      </c>
      <c r="D24" s="6"/>
      <c r="E24" s="10">
        <v>1805</v>
      </c>
      <c r="F24" s="24">
        <v>-0.3708609271523179</v>
      </c>
      <c r="G24" s="6"/>
      <c r="H24" s="10">
        <v>2488.01</v>
      </c>
      <c r="I24" s="24">
        <v>0.37839889196675913</v>
      </c>
      <c r="J24" s="6"/>
      <c r="K24" s="10">
        <v>2331.02</v>
      </c>
      <c r="L24" s="24">
        <v>-0.06309862098625015</v>
      </c>
      <c r="M24" s="6"/>
      <c r="N24" s="10">
        <v>2612.07</v>
      </c>
      <c r="O24" s="24">
        <v>0.12056953608291657</v>
      </c>
    </row>
    <row r="25" spans="1:15" s="3" customFormat="1" ht="15">
      <c r="A25" s="12" t="s">
        <v>6</v>
      </c>
      <c r="B25" s="13">
        <v>10387.779999999999</v>
      </c>
      <c r="C25" s="32">
        <v>0.42116719316271106</v>
      </c>
      <c r="D25" s="15"/>
      <c r="E25" s="13">
        <v>9172</v>
      </c>
      <c r="F25" s="32">
        <v>-0.11703944442412131</v>
      </c>
      <c r="G25" s="15"/>
      <c r="H25" s="13">
        <v>11092.16</v>
      </c>
      <c r="I25" s="32">
        <v>0.20935019624945483</v>
      </c>
      <c r="J25" s="15"/>
      <c r="K25" s="13">
        <v>13170.4</v>
      </c>
      <c r="L25" s="32">
        <v>0.18736116319995383</v>
      </c>
      <c r="M25" s="15"/>
      <c r="N25" s="13">
        <v>10877.38</v>
      </c>
      <c r="O25" s="30">
        <v>-0.17410405150944547</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2199.13</v>
      </c>
      <c r="C28" s="24">
        <v>0.5895410191543189</v>
      </c>
      <c r="D28" s="6"/>
      <c r="E28" s="10">
        <v>2230.51</v>
      </c>
      <c r="F28" s="24">
        <v>0.01426927921496233</v>
      </c>
      <c r="G28" s="6"/>
      <c r="H28" s="10">
        <v>2866.66</v>
      </c>
      <c r="I28" s="24">
        <v>0.2852038323074093</v>
      </c>
      <c r="J28" s="6"/>
      <c r="K28" s="10">
        <v>3066.79</v>
      </c>
      <c r="L28" s="24">
        <v>0.06981295305337923</v>
      </c>
      <c r="M28" s="6"/>
      <c r="N28" s="10">
        <v>3347.86</v>
      </c>
      <c r="O28" s="24">
        <v>0.09164957496274612</v>
      </c>
    </row>
    <row r="29" spans="1:15" s="3" customFormat="1" ht="15">
      <c r="A29" s="6" t="s">
        <v>3</v>
      </c>
      <c r="B29" s="10">
        <v>4101.88</v>
      </c>
      <c r="C29" s="24">
        <v>0.5116231076519407</v>
      </c>
      <c r="D29" s="6"/>
      <c r="E29" s="10">
        <v>5516.21</v>
      </c>
      <c r="F29" s="24">
        <v>0.3448004329721981</v>
      </c>
      <c r="G29" s="6"/>
      <c r="H29" s="10">
        <v>5014.35</v>
      </c>
      <c r="I29" s="24">
        <v>-0.09097913241156513</v>
      </c>
      <c r="J29" s="6"/>
      <c r="K29" s="10">
        <v>5805.19</v>
      </c>
      <c r="L29" s="24">
        <v>0.1577153569256233</v>
      </c>
      <c r="M29" s="6"/>
      <c r="N29" s="10">
        <v>7249.69</v>
      </c>
      <c r="O29" s="24">
        <v>0.24882906502629545</v>
      </c>
    </row>
    <row r="30" spans="1:15" s="3" customFormat="1" ht="15">
      <c r="A30" s="6" t="s">
        <v>4</v>
      </c>
      <c r="B30" s="10">
        <v>5241.78</v>
      </c>
      <c r="C30" s="24">
        <v>0.2575493312541234</v>
      </c>
      <c r="D30" s="6"/>
      <c r="E30" s="10">
        <v>9344.71</v>
      </c>
      <c r="F30" s="24">
        <v>0.7827360171544779</v>
      </c>
      <c r="G30" s="6"/>
      <c r="H30" s="10">
        <v>8617.05</v>
      </c>
      <c r="I30" s="24">
        <v>-0.07786865510005125</v>
      </c>
      <c r="J30" s="6"/>
      <c r="K30" s="10">
        <v>9045.68</v>
      </c>
      <c r="L30" s="24">
        <v>0.04974208110664335</v>
      </c>
      <c r="M30" s="6"/>
      <c r="N30" s="10">
        <v>9325.65</v>
      </c>
      <c r="O30" s="24">
        <v>0.030950685852252052</v>
      </c>
    </row>
    <row r="31" spans="1:15" s="3" customFormat="1" ht="15">
      <c r="A31" s="6" t="s">
        <v>5</v>
      </c>
      <c r="B31" s="10">
        <v>3295.78</v>
      </c>
      <c r="C31" s="24">
        <v>0.2617502593728346</v>
      </c>
      <c r="D31" s="6"/>
      <c r="E31" s="10">
        <v>4154.58</v>
      </c>
      <c r="F31" s="24">
        <v>0.2605756452190376</v>
      </c>
      <c r="G31" s="6"/>
      <c r="H31" s="10">
        <v>4646.49</v>
      </c>
      <c r="I31" s="24">
        <v>0.11840186011582395</v>
      </c>
      <c r="J31" s="6"/>
      <c r="K31" s="10">
        <v>5089</v>
      </c>
      <c r="L31" s="24">
        <v>0.09523532817244851</v>
      </c>
      <c r="M31" s="6"/>
      <c r="N31" s="10">
        <v>5591.42</v>
      </c>
      <c r="O31" s="24">
        <v>0.09872666535665162</v>
      </c>
    </row>
    <row r="32" spans="1:15" s="3" customFormat="1" ht="15">
      <c r="A32" s="12" t="s">
        <v>6</v>
      </c>
      <c r="B32" s="13">
        <v>14838.570000000002</v>
      </c>
      <c r="C32" s="32">
        <v>0.36416765802058976</v>
      </c>
      <c r="D32" s="15"/>
      <c r="E32" s="13">
        <v>21246.010000000002</v>
      </c>
      <c r="F32" s="32">
        <v>0.43180980377489203</v>
      </c>
      <c r="G32" s="15"/>
      <c r="H32" s="13">
        <v>21144.549999999996</v>
      </c>
      <c r="I32" s="32">
        <v>-0.004775484902812641</v>
      </c>
      <c r="J32" s="15"/>
      <c r="K32" s="13">
        <v>23006.66</v>
      </c>
      <c r="L32" s="32">
        <v>0.08806571906235908</v>
      </c>
      <c r="M32" s="15"/>
      <c r="N32" s="13">
        <v>25514.619999999995</v>
      </c>
      <c r="O32" s="30">
        <v>0.10901017357582524</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4028.71</v>
      </c>
      <c r="C35" s="24">
        <v>0.203368719122066</v>
      </c>
      <c r="D35" s="6"/>
      <c r="E35" s="10">
        <v>2805.33</v>
      </c>
      <c r="F35" s="24">
        <v>-0.3036654412951044</v>
      </c>
      <c r="G35" s="6"/>
      <c r="H35" s="10">
        <v>2609.84</v>
      </c>
      <c r="I35" s="24">
        <v>-0.0696852063750075</v>
      </c>
      <c r="J35" s="6"/>
      <c r="K35" s="10">
        <v>2653</v>
      </c>
      <c r="L35" s="24">
        <v>0.016537412255157348</v>
      </c>
      <c r="M35" s="29"/>
      <c r="N35" s="10">
        <v>2570.78</v>
      </c>
      <c r="O35" s="24">
        <v>-0.030991330569166906</v>
      </c>
    </row>
    <row r="36" spans="1:15" s="25" customFormat="1" ht="15">
      <c r="A36" s="6" t="s">
        <v>3</v>
      </c>
      <c r="B36" s="10">
        <v>7628.84</v>
      </c>
      <c r="C36" s="24">
        <v>0.05229878794817441</v>
      </c>
      <c r="D36" s="6"/>
      <c r="E36" s="10">
        <v>6827.74</v>
      </c>
      <c r="F36" s="24">
        <v>-0.10500941165367217</v>
      </c>
      <c r="G36" s="6"/>
      <c r="H36" s="10">
        <v>5916.45</v>
      </c>
      <c r="I36" s="24">
        <v>-0.13346876125921608</v>
      </c>
      <c r="J36" s="6"/>
      <c r="K36" s="10">
        <v>6658.42</v>
      </c>
      <c r="L36" s="24">
        <v>0.12540797268632378</v>
      </c>
      <c r="M36" s="29"/>
      <c r="N36" s="10">
        <v>5932.51</v>
      </c>
      <c r="O36" s="24">
        <v>-0.1090213594216045</v>
      </c>
    </row>
    <row r="37" spans="1:15" s="25" customFormat="1" ht="15">
      <c r="A37" s="6" t="s">
        <v>4</v>
      </c>
      <c r="B37" s="10">
        <v>10440.77</v>
      </c>
      <c r="C37" s="24">
        <v>0.11957557918214826</v>
      </c>
      <c r="D37" s="6"/>
      <c r="E37" s="10">
        <v>9532.35</v>
      </c>
      <c r="F37" s="24">
        <v>-0.0870069927792682</v>
      </c>
      <c r="G37" s="6"/>
      <c r="H37" s="10">
        <v>10174.88</v>
      </c>
      <c r="I37" s="24">
        <v>0.06740520438296944</v>
      </c>
      <c r="J37" s="6"/>
      <c r="K37" s="10">
        <v>9579.36</v>
      </c>
      <c r="L37" s="24">
        <v>-0.05852845438963395</v>
      </c>
      <c r="M37" s="29"/>
      <c r="N37" s="10">
        <v>8837.12</v>
      </c>
      <c r="O37" s="24">
        <v>-0.0774832556663493</v>
      </c>
    </row>
    <row r="38" spans="1:15" s="25" customFormat="1" ht="15">
      <c r="A38" s="6" t="s">
        <v>5</v>
      </c>
      <c r="B38" s="10">
        <v>5793.84</v>
      </c>
      <c r="C38" s="24">
        <v>0.03620189504633887</v>
      </c>
      <c r="D38" s="6"/>
      <c r="E38" s="10">
        <v>4950.2</v>
      </c>
      <c r="F38" s="24">
        <v>-0.14560982008477974</v>
      </c>
      <c r="G38" s="6"/>
      <c r="H38" s="10">
        <v>4594.02</v>
      </c>
      <c r="I38" s="24">
        <v>-0.0719526483778432</v>
      </c>
      <c r="J38" s="6"/>
      <c r="K38" s="10">
        <v>4981.42</v>
      </c>
      <c r="L38" s="24">
        <v>0.08432701642570115</v>
      </c>
      <c r="M38" s="29"/>
      <c r="N38" s="10">
        <v>4291.57</v>
      </c>
      <c r="O38" s="24">
        <v>-0.13848460880632438</v>
      </c>
    </row>
    <row r="39" spans="1:15" s="25" customFormat="1" ht="15">
      <c r="A39" s="12" t="s">
        <v>6</v>
      </c>
      <c r="B39" s="13">
        <v>27892.16</v>
      </c>
      <c r="C39" s="28">
        <v>0.09318343757422234</v>
      </c>
      <c r="D39" s="15"/>
      <c r="E39" s="13">
        <v>24115.62</v>
      </c>
      <c r="F39" s="28">
        <v>-0.13539790392712509</v>
      </c>
      <c r="G39" s="15"/>
      <c r="H39" s="13">
        <v>23295.19</v>
      </c>
      <c r="I39" s="28">
        <v>-0.0340206886656864</v>
      </c>
      <c r="J39" s="15"/>
      <c r="K39" s="13">
        <v>23872.199999999997</v>
      </c>
      <c r="L39" s="28">
        <v>0.02476949104085429</v>
      </c>
      <c r="M39" s="15"/>
      <c r="N39" s="13">
        <v>21631.980000000003</v>
      </c>
      <c r="O39" s="34">
        <v>-0.09384220976700908</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2404.89</v>
      </c>
      <c r="C42" s="24">
        <v>-0.06452905343903419</v>
      </c>
      <c r="D42" s="6"/>
      <c r="E42" s="10">
        <v>2198.99</v>
      </c>
      <c r="F42" s="24">
        <v>-0.08561722157770214</v>
      </c>
      <c r="G42" s="6"/>
      <c r="H42" s="35">
        <v>2552.49</v>
      </c>
      <c r="I42" s="24">
        <v>0.1607556196253735</v>
      </c>
      <c r="J42" s="6"/>
      <c r="K42" s="35">
        <v>3567.86</v>
      </c>
      <c r="L42" s="24">
        <v>0.39779587775074554</v>
      </c>
      <c r="M42" s="6"/>
      <c r="N42" s="35">
        <v>2843.08</v>
      </c>
      <c r="O42" s="24">
        <v>-0.20314137886576272</v>
      </c>
    </row>
    <row r="43" spans="1:15" s="3" customFormat="1" ht="15">
      <c r="A43" s="6" t="s">
        <v>3</v>
      </c>
      <c r="B43" s="10">
        <v>4542.5</v>
      </c>
      <c r="C43" s="24">
        <v>-0.23430386126614203</v>
      </c>
      <c r="D43" s="6"/>
      <c r="E43" s="10">
        <v>4410.6</v>
      </c>
      <c r="F43" s="24">
        <v>-0.02903687396807917</v>
      </c>
      <c r="G43" s="6"/>
      <c r="H43" s="35">
        <v>5938.2</v>
      </c>
      <c r="I43" s="24">
        <v>0.3463474357230307</v>
      </c>
      <c r="J43" s="6"/>
      <c r="K43" s="35">
        <v>7107.07</v>
      </c>
      <c r="L43" s="24">
        <v>0.1968391094944596</v>
      </c>
      <c r="M43" s="6"/>
      <c r="N43" s="35">
        <v>7712.17</v>
      </c>
      <c r="O43" s="24">
        <v>0.0851405712902786</v>
      </c>
    </row>
    <row r="44" spans="1:15" s="3" customFormat="1" ht="15">
      <c r="A44" s="6" t="s">
        <v>4</v>
      </c>
      <c r="B44" s="10">
        <v>8468.4</v>
      </c>
      <c r="C44" s="24">
        <v>-0.04172400057937441</v>
      </c>
      <c r="D44" s="6"/>
      <c r="E44" s="10">
        <v>8481.21</v>
      </c>
      <c r="F44" s="24">
        <v>0.0015126824429643724</v>
      </c>
      <c r="G44" s="6"/>
      <c r="H44" s="35">
        <v>10128.82</v>
      </c>
      <c r="I44" s="24">
        <v>0.19426591252899064</v>
      </c>
      <c r="J44" s="6"/>
      <c r="K44" s="35">
        <v>12189.26</v>
      </c>
      <c r="L44" s="24">
        <v>0.2034234984924207</v>
      </c>
      <c r="M44" s="6"/>
      <c r="N44" s="35">
        <v>12124.48</v>
      </c>
      <c r="O44" s="24">
        <v>-0.005314514580868786</v>
      </c>
    </row>
    <row r="45" spans="1:15" s="3" customFormat="1" ht="15">
      <c r="A45" s="6" t="s">
        <v>5</v>
      </c>
      <c r="B45" s="10">
        <v>4282.83</v>
      </c>
      <c r="C45" s="24">
        <v>-0.0020365507261910637</v>
      </c>
      <c r="D45" s="6"/>
      <c r="E45" s="10">
        <v>4236.51</v>
      </c>
      <c r="F45" s="24">
        <v>-0.010815278682553291</v>
      </c>
      <c r="G45" s="6"/>
      <c r="H45" s="35">
        <v>5527.01</v>
      </c>
      <c r="I45" s="24">
        <v>0.30461393930381375</v>
      </c>
      <c r="J45" s="6"/>
      <c r="K45" s="35">
        <v>5424.52</v>
      </c>
      <c r="L45" s="24">
        <v>-0.018543480109498585</v>
      </c>
      <c r="M45" s="6"/>
      <c r="N45" s="35">
        <v>4331.5</v>
      </c>
      <c r="O45" s="24">
        <v>-0.20149616924631125</v>
      </c>
    </row>
    <row r="46" spans="1:15" s="3" customFormat="1" ht="15">
      <c r="A46" s="12" t="s">
        <v>6</v>
      </c>
      <c r="B46" s="13">
        <v>19698.62</v>
      </c>
      <c r="C46" s="32">
        <v>-0.08937508263228812</v>
      </c>
      <c r="D46" s="15"/>
      <c r="E46" s="13">
        <v>19327.309999999998</v>
      </c>
      <c r="F46" s="32">
        <v>-0.01884954377514777</v>
      </c>
      <c r="G46" s="15"/>
      <c r="H46" s="13">
        <v>24146.519999999997</v>
      </c>
      <c r="I46" s="32">
        <v>0.24934716729850143</v>
      </c>
      <c r="J46" s="15"/>
      <c r="K46" s="13">
        <v>28288.710000000003</v>
      </c>
      <c r="L46" s="32">
        <v>0.17154397403849525</v>
      </c>
      <c r="M46" s="15"/>
      <c r="N46" s="13">
        <v>27011.23</v>
      </c>
      <c r="O46" s="30">
        <v>-0.04515865163169346</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2746</v>
      </c>
      <c r="C49" s="38">
        <v>-0.03414606694148597</v>
      </c>
      <c r="D49" s="6"/>
      <c r="E49" s="37">
        <v>2973.71</v>
      </c>
      <c r="F49" s="38">
        <v>0.08292425345957757</v>
      </c>
      <c r="G49" s="6"/>
      <c r="H49" s="37">
        <v>4363.46</v>
      </c>
      <c r="I49" s="45">
        <v>0.4673455044372182</v>
      </c>
      <c r="J49" s="6"/>
      <c r="K49" s="37">
        <f>'[1]Sheet1'!$B$105</f>
        <v>5449.03</v>
      </c>
      <c r="L49" s="51">
        <f>IF(AND(K49=0),"(+0%)",(K49-H49)/H49)</f>
        <v>0.24878651345491873</v>
      </c>
      <c r="M49" s="29"/>
      <c r="N49" s="37">
        <f>'[1]Sheet1'!$H$105</f>
        <v>6998.8</v>
      </c>
      <c r="O49" s="45">
        <f>IF(AND(N49=0),"(+0%)",(N49-K49)/K49)</f>
        <v>0.28441208802300605</v>
      </c>
    </row>
    <row r="50" spans="1:15" s="25" customFormat="1" ht="15">
      <c r="A50" s="6" t="s">
        <v>3</v>
      </c>
      <c r="B50" s="37">
        <v>8219.63</v>
      </c>
      <c r="C50" s="38">
        <v>0.06579989808315936</v>
      </c>
      <c r="D50" s="6"/>
      <c r="E50" s="37">
        <v>10057.05</v>
      </c>
      <c r="F50" s="45">
        <v>0.22354047566617966</v>
      </c>
      <c r="G50" s="6"/>
      <c r="H50" s="37">
        <v>9616.61</v>
      </c>
      <c r="I50" s="45">
        <v>-0.043794154349436336</v>
      </c>
      <c r="J50" s="6"/>
      <c r="K50" s="37">
        <f>'[1]Sheet1'!$C$105</f>
        <v>8498.74</v>
      </c>
      <c r="L50" s="51">
        <f>IF(AND(K50=0),"(+0%)",(K50-H50)/H50)</f>
        <v>-0.11624366590721687</v>
      </c>
      <c r="M50" s="29"/>
      <c r="N50" s="37">
        <f>'[1]Sheet1'!$I$105</f>
        <v>14655.68</v>
      </c>
      <c r="O50" s="45">
        <f>IF(AND(N50=0),"(+0%)",(N50-K50)/K50)</f>
        <v>0.7244532718967753</v>
      </c>
    </row>
    <row r="51" spans="1:15" s="25" customFormat="1" ht="15">
      <c r="A51" s="6" t="s">
        <v>4</v>
      </c>
      <c r="B51" s="37">
        <v>12203.32</v>
      </c>
      <c r="C51" s="45">
        <v>0.006502546913352172</v>
      </c>
      <c r="D51" s="6"/>
      <c r="E51" s="37">
        <v>13943.08</v>
      </c>
      <c r="F51" s="45">
        <v>0.1425644824523163</v>
      </c>
      <c r="G51" s="6"/>
      <c r="H51" s="37">
        <v>14174.68</v>
      </c>
      <c r="I51" s="45">
        <v>0.016610390243762523</v>
      </c>
      <c r="J51" s="6"/>
      <c r="K51" s="37">
        <f>'[1]Sheet1'!$D$105</f>
        <v>13426.79</v>
      </c>
      <c r="L51" s="51">
        <f>IF(AND(K51=0),"(+0%)",(K51-H51)/H51)</f>
        <v>-0.05276239040316955</v>
      </c>
      <c r="M51" s="29"/>
      <c r="N51" s="37">
        <f>'[1]Sheet1'!$J$105</f>
        <v>19901.36</v>
      </c>
      <c r="O51" s="45">
        <f>IF(AND(N51=0),"(+0%)",(N51-K51)/K51)</f>
        <v>0.48221279993207605</v>
      </c>
    </row>
    <row r="52" spans="1:15" s="25" customFormat="1" ht="15">
      <c r="A52" s="6" t="s">
        <v>5</v>
      </c>
      <c r="B52" s="37">
        <v>5250.45</v>
      </c>
      <c r="C52" s="45">
        <v>0.21215514256031393</v>
      </c>
      <c r="D52" s="6"/>
      <c r="E52" s="37">
        <v>5071.12</v>
      </c>
      <c r="F52" s="45">
        <v>-0.03415516765229646</v>
      </c>
      <c r="G52" s="6"/>
      <c r="H52" s="37">
        <v>6677.02</v>
      </c>
      <c r="I52" s="45">
        <v>0.3166756061777281</v>
      </c>
      <c r="J52" s="6"/>
      <c r="K52" s="37">
        <f>'[1]Sheet1'!$E$105</f>
        <v>6902.78</v>
      </c>
      <c r="L52" s="51">
        <f>IF(AND(K52=0),"(+0%)",(K52-H52)/H52)</f>
        <v>0.0338114907548576</v>
      </c>
      <c r="M52" s="29"/>
      <c r="N52" s="37">
        <f>'[1]Sheet1'!$K$105</f>
        <v>10778.52</v>
      </c>
      <c r="O52" s="45">
        <f>IF(AND(N52=0),"(+0%)",(N52-K52)/K52)</f>
        <v>0.5614752317182354</v>
      </c>
    </row>
    <row r="53" spans="1:15" s="25" customFormat="1" ht="15">
      <c r="A53" s="39" t="s">
        <v>6</v>
      </c>
      <c r="B53" s="40">
        <v>28419.399999999998</v>
      </c>
      <c r="C53" s="41">
        <v>0.052132761077522134</v>
      </c>
      <c r="D53" s="42"/>
      <c r="E53" s="40">
        <v>32044.959999999995</v>
      </c>
      <c r="F53" s="41">
        <v>0.12757341815801876</v>
      </c>
      <c r="G53" s="42"/>
      <c r="H53" s="40">
        <v>34831.770000000004</v>
      </c>
      <c r="I53" s="50">
        <v>0.08696562579575724</v>
      </c>
      <c r="J53" s="42"/>
      <c r="K53" s="43">
        <f>SUM(K49:K52)</f>
        <v>34277.340000000004</v>
      </c>
      <c r="L53" s="53">
        <f>IF((K53=0),"(+0%)",IF((K50=0),((K49-H49)/H49),IF((K51=0),((K49+K50)-(H49+H50))/(H49+H50),IF((K52=0),((K49+K50+K51)-(H49+H50+H51))/(H49+H50+H51),(K53-H53)/H53))))</f>
        <v>-0.0159173650951416</v>
      </c>
      <c r="M53" s="44"/>
      <c r="N53" s="40">
        <f>SUM(N49:N52)</f>
        <v>52334.36</v>
      </c>
      <c r="O53" s="52">
        <f>IF((N53=0),"(+0%)",IF((N50=0),((N49-K49)/K49),IF((N51=0),((N49+N50)-(K49+K50))/(K49+K50),IF((N52=0),((N49+N50+N51)-(K49+K50+K51))/(K49+K50+K51),(N53-K53)/K53))))</f>
        <v>0.5267917522188126</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37">
        <f>'[1]Sheet1'!$N$105</f>
        <v>10041.05</v>
      </c>
      <c r="C56" s="38">
        <f>IF(AND(B56=0),"(+0%)",(B56-N49)/N49)</f>
        <v>0.4346816597130935</v>
      </c>
      <c r="D56" s="6"/>
      <c r="E56" s="37">
        <f>'[2]Sheet1'!$B$107</f>
        <v>10579.05</v>
      </c>
      <c r="F56" s="45">
        <f>IF(AND(E56=0),"(+0%)",(E56-B56)/B56)</f>
        <v>0.053580053878827416</v>
      </c>
      <c r="G56" s="6"/>
      <c r="H56" s="37">
        <f>'[2]Sheet1'!$H$107</f>
        <v>0</v>
      </c>
      <c r="I56" s="45" t="str">
        <f>IF(AND(H56=0),"(+0%)",(H56-E56)/E56)</f>
        <v>(+0%)</v>
      </c>
      <c r="J56" s="6"/>
      <c r="K56" s="37">
        <f>'[2]Sheet1'!$N$107</f>
        <v>0</v>
      </c>
      <c r="L56" s="51" t="str">
        <f>IF(AND(K56=0),"(+0%)",(K56-H56)/H56)</f>
        <v>(+0%)</v>
      </c>
      <c r="M56" s="29"/>
      <c r="N56" s="37">
        <v>0</v>
      </c>
      <c r="O56" s="45" t="str">
        <f>IF(AND(N56=0),"(+0%)",(N56-K56)/K56)</f>
        <v>(+0%)</v>
      </c>
    </row>
    <row r="57" spans="1:15" s="25" customFormat="1" ht="15">
      <c r="A57" s="6" t="s">
        <v>3</v>
      </c>
      <c r="B57" s="37">
        <f>'[1]Sheet1'!$O$105</f>
        <v>15173.16</v>
      </c>
      <c r="C57" s="45">
        <f>IF(AND(B57=0),"(+0%)",(B57-N50)/N50)</f>
        <v>0.03530917705626757</v>
      </c>
      <c r="D57" s="6"/>
      <c r="E57" s="37">
        <f>'[2]Sheet1'!$C$107</f>
        <v>19171.32</v>
      </c>
      <c r="F57" s="45">
        <f>IF(AND(E57=0),"(+0%)",(E57-B57)/B57)</f>
        <v>0.2635021313951741</v>
      </c>
      <c r="G57" s="6"/>
      <c r="H57" s="37">
        <f>'[2]Sheet1'!$I$107</f>
        <v>0</v>
      </c>
      <c r="I57" s="45" t="str">
        <f>IF(AND(H57=0),"(+0%)",(H57-E57)/E57)</f>
        <v>(+0%)</v>
      </c>
      <c r="J57" s="6"/>
      <c r="K57" s="37">
        <f>'[2]Sheet1'!$O$107</f>
        <v>0</v>
      </c>
      <c r="L57" s="51" t="str">
        <f>IF(AND(K57=0),"(+0%)",(K57-H57)/H57)</f>
        <v>(+0%)</v>
      </c>
      <c r="M57" s="29"/>
      <c r="N57" s="37">
        <v>0</v>
      </c>
      <c r="O57" s="45" t="str">
        <f>IF(AND(N57=0),"(+0%)",(N57-K57)/K57)</f>
        <v>(+0%)</v>
      </c>
    </row>
    <row r="58" spans="1:15" ht="15">
      <c r="A58" s="6" t="s">
        <v>4</v>
      </c>
      <c r="B58" s="37">
        <f>'[1]Sheet1'!$P$105</f>
        <v>19656.03</v>
      </c>
      <c r="C58" s="45">
        <f>IF(AND(B58=0),"(+0%)",(B58-N51)/N51)</f>
        <v>-0.012327298234894587</v>
      </c>
      <c r="E58" s="37">
        <f>'[2]Sheet1'!$D$107</f>
        <v>20235.35</v>
      </c>
      <c r="F58" s="45">
        <f>IF(AND(E58=0),"(+0%)",(E58-B58)/B58)</f>
        <v>0.029472889489891893</v>
      </c>
      <c r="H58" s="37">
        <f>'[2]Sheet1'!$J$107</f>
        <v>0</v>
      </c>
      <c r="I58" s="45" t="str">
        <f>IF(AND(H58=0),"(+0%)",(H58-E58)/E58)</f>
        <v>(+0%)</v>
      </c>
      <c r="K58" s="37">
        <f>'[2]Sheet1'!$P$107</f>
        <v>0</v>
      </c>
      <c r="L58" s="51" t="str">
        <f>IF(AND(K58=0),"(+0%)",(K58-H58)/H58)</f>
        <v>(+0%)</v>
      </c>
      <c r="N58" s="37">
        <v>0</v>
      </c>
      <c r="O58" s="45" t="str">
        <f>IF(AND(N58=0),"(+0%)",(N58-K58)/K58)</f>
        <v>(+0%)</v>
      </c>
    </row>
    <row r="59" spans="1:15" ht="15">
      <c r="A59" s="6" t="s">
        <v>5</v>
      </c>
      <c r="B59" s="37">
        <f>'[1]Sheet1'!$Q$105</f>
        <v>8785.76</v>
      </c>
      <c r="C59" s="45">
        <f>IF(AND(B59=0),"(+0%)",(B59-N52)/N52)</f>
        <v>-0.18488252561576174</v>
      </c>
      <c r="E59" s="37">
        <f>'[2]Sheet1'!$E$107</f>
        <v>10225.16</v>
      </c>
      <c r="F59" s="45">
        <f>IF(AND(E59=0),"(+0%)",(E59-B59)/B59)</f>
        <v>0.16383329387554402</v>
      </c>
      <c r="H59" s="37">
        <f>'[2]Sheet1'!$K$107</f>
        <v>0</v>
      </c>
      <c r="I59" s="45" t="str">
        <f>IF(AND(H59=0),"(+0%)",(H59-E59)/E59)</f>
        <v>(+0%)</v>
      </c>
      <c r="K59" s="37">
        <f>'[2]Sheet1'!$Q$107</f>
        <v>0</v>
      </c>
      <c r="L59" s="51" t="str">
        <f>IF(AND(K59=0),"(+0%)",(K59-H59)/H59)</f>
        <v>(+0%)</v>
      </c>
      <c r="N59" s="37">
        <v>0</v>
      </c>
      <c r="O59" s="45" t="str">
        <f>IF(AND(N59=0),"(+0%)",(N59-K59)/K59)</f>
        <v>(+0%)</v>
      </c>
    </row>
    <row r="60" spans="1:15" ht="15">
      <c r="A60" s="39" t="s">
        <v>6</v>
      </c>
      <c r="B60" s="40">
        <f>SUM(B56:B59)</f>
        <v>53656</v>
      </c>
      <c r="C60" s="41">
        <f>IF((B60=0),"(+0%)",IF((B57=0),((B56-N49)/N49),IF((B58=0),((B56+B57)-(N49+N50))/(N49+N50),IF((B59=0),((B56+B57+B58)-(N49+N50+N51))/(N49+N50+N51),(B60-N53)/N53))))</f>
        <v>0.025253772091604815</v>
      </c>
      <c r="D60" s="42"/>
      <c r="E60" s="40">
        <f>SUM(E56:E59)</f>
        <v>60210.880000000005</v>
      </c>
      <c r="F60" s="50">
        <f>IF((E60=0),"(+0%)",IF((E57=0),((E56-B56)/B56),IF((E58=0),((E56+E57)-(B56+B57))/(B56+B57),IF((E59=0),((E56+E57+E58)-(B56+B57+B58))/(B56+B57+B58),(E60-B60)/B60))))</f>
        <v>0.12216490234083802</v>
      </c>
      <c r="G60" s="42"/>
      <c r="H60" s="40">
        <f>SUM(H56:H59)</f>
        <v>0</v>
      </c>
      <c r="I60" s="50" t="str">
        <f>IF((H60=0),"(+0%)",IF((H57=0),((H56-E56)/E56),IF((H58=0),((H56+H57)-(E56+E57))/(E56+E57),IF((H59=0),((H56+H57+H58)-(E56+E57+E58))/(E56+E57+E58),(H60-E60)/E60))))</f>
        <v>(+0%)</v>
      </c>
      <c r="J60" s="42"/>
      <c r="K60" s="43">
        <f>SUM(K56:K59)</f>
        <v>0</v>
      </c>
      <c r="L60" s="53" t="str">
        <f>IF((K60=0),"(+0%)",IF((K57=0),((K56-H56)/H56),IF((K58=0),((K56+K57)-(H56+H57))/(H56+H57),IF((K59=0),((K56+K57+K58)-(H56+H57+H58))/(H56+H57+H58),(K60-H60)/H60))))</f>
        <v>(+0%)</v>
      </c>
      <c r="M60" s="44"/>
      <c r="N60" s="40">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60 H60 K60 N60"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8">
      <selection activeCell="E57" sqref="E57"/>
    </sheetView>
  </sheetViews>
  <sheetFormatPr defaultColWidth="9.140625" defaultRowHeight="12.75"/>
  <cols>
    <col min="1" max="1" width="13.140625" style="6" customWidth="1"/>
    <col min="2" max="3" width="10.57421875" style="6" customWidth="1"/>
    <col min="4" max="4" width="4.5742187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0.57421875" style="6" customWidth="1"/>
    <col min="15" max="15" width="10.28125" style="6" customWidth="1"/>
    <col min="16" max="16384" width="9.140625" style="29" customWidth="1"/>
  </cols>
  <sheetData>
    <row r="1" spans="1:15" s="33" customFormat="1" ht="18">
      <c r="A1" s="1" t="s">
        <v>8</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15</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1471.67</v>
      </c>
      <c r="F7" s="11"/>
      <c r="G7" s="6"/>
      <c r="H7" s="10">
        <v>1688.53</v>
      </c>
      <c r="I7" s="11">
        <v>0.14735640462875502</v>
      </c>
      <c r="J7" s="6"/>
      <c r="K7" s="10">
        <v>2012.5</v>
      </c>
      <c r="L7" s="11">
        <v>0.19186511344186957</v>
      </c>
      <c r="M7" s="6"/>
      <c r="N7" s="10">
        <v>1811.39</v>
      </c>
      <c r="O7" s="11">
        <v>-0.09993043478260864</v>
      </c>
    </row>
    <row r="8" spans="1:15" s="3" customFormat="1" ht="15">
      <c r="A8" s="6" t="s">
        <v>3</v>
      </c>
      <c r="B8" s="10"/>
      <c r="C8" s="11"/>
      <c r="D8" s="6"/>
      <c r="E8" s="10">
        <v>2363.3</v>
      </c>
      <c r="F8" s="11"/>
      <c r="G8" s="6"/>
      <c r="H8" s="10">
        <v>2800.54</v>
      </c>
      <c r="I8" s="11">
        <v>0.1850124825455929</v>
      </c>
      <c r="J8" s="6"/>
      <c r="K8" s="10">
        <v>2739.48</v>
      </c>
      <c r="L8" s="11">
        <v>-0.021802938004813338</v>
      </c>
      <c r="M8" s="6"/>
      <c r="N8" s="10">
        <v>2918</v>
      </c>
      <c r="O8" s="11">
        <v>0.06516565187553841</v>
      </c>
    </row>
    <row r="9" spans="1:15" s="3" customFormat="1" ht="15">
      <c r="A9" s="6" t="s">
        <v>4</v>
      </c>
      <c r="B9" s="10">
        <v>4080.65</v>
      </c>
      <c r="C9" s="11"/>
      <c r="D9" s="6"/>
      <c r="E9" s="10">
        <v>4962.14</v>
      </c>
      <c r="F9" s="11">
        <v>0.21601705610625763</v>
      </c>
      <c r="G9" s="6"/>
      <c r="H9" s="10">
        <v>5611.29</v>
      </c>
      <c r="I9" s="11">
        <v>0.13082057338164574</v>
      </c>
      <c r="J9" s="6"/>
      <c r="K9" s="10">
        <v>6385.84</v>
      </c>
      <c r="L9" s="11">
        <v>0.13803421316666936</v>
      </c>
      <c r="M9" s="6"/>
      <c r="N9" s="10">
        <v>6559.34</v>
      </c>
      <c r="O9" s="11">
        <v>0.027169487491074</v>
      </c>
    </row>
    <row r="10" spans="1:15" s="3" customFormat="1" ht="15">
      <c r="A10" s="6" t="s">
        <v>5</v>
      </c>
      <c r="B10" s="10">
        <v>2021.89</v>
      </c>
      <c r="C10" s="11"/>
      <c r="D10" s="6"/>
      <c r="E10" s="10">
        <v>3146.42</v>
      </c>
      <c r="F10" s="11">
        <v>0.556177635776427</v>
      </c>
      <c r="G10" s="6"/>
      <c r="H10" s="10">
        <v>2025.58</v>
      </c>
      <c r="I10" s="11">
        <v>-0.35622707712257107</v>
      </c>
      <c r="J10" s="6"/>
      <c r="K10" s="10">
        <v>2118.16</v>
      </c>
      <c r="L10" s="11">
        <v>0.045705427581235955</v>
      </c>
      <c r="M10" s="6"/>
      <c r="N10" s="10">
        <v>2643.16</v>
      </c>
      <c r="O10" s="11">
        <v>0.24785663028288704</v>
      </c>
    </row>
    <row r="11" spans="1:15" s="3" customFormat="1" ht="15">
      <c r="A11" s="12" t="s">
        <v>6</v>
      </c>
      <c r="B11" s="13">
        <v>6102.54</v>
      </c>
      <c r="C11" s="14"/>
      <c r="D11" s="15"/>
      <c r="E11" s="13">
        <v>11943.53</v>
      </c>
      <c r="F11" s="14">
        <v>0.3287188613265952</v>
      </c>
      <c r="G11" s="15"/>
      <c r="H11" s="13">
        <v>12125.94</v>
      </c>
      <c r="I11" s="16">
        <v>0.015272704133535047</v>
      </c>
      <c r="J11" s="17"/>
      <c r="K11" s="18">
        <v>13255.98</v>
      </c>
      <c r="L11" s="16">
        <v>0.0931919504797153</v>
      </c>
      <c r="M11" s="17"/>
      <c r="N11" s="18">
        <v>13931.89</v>
      </c>
      <c r="O11" s="19">
        <v>0.05098906304928039</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2222.17</v>
      </c>
      <c r="C14" s="11">
        <v>0.22677612220449486</v>
      </c>
      <c r="D14" s="6"/>
      <c r="E14" s="10">
        <v>2393.7921</v>
      </c>
      <c r="F14" s="11">
        <v>0.07723175994635875</v>
      </c>
      <c r="G14" s="6"/>
      <c r="H14" s="10">
        <v>2215.12</v>
      </c>
      <c r="I14" s="11">
        <v>-0.07463977343730069</v>
      </c>
      <c r="J14" s="23"/>
      <c r="K14" s="10">
        <v>2460.59</v>
      </c>
      <c r="L14" s="11">
        <v>0.11081566687132086</v>
      </c>
      <c r="M14" s="6"/>
      <c r="N14" s="10">
        <v>2366.38</v>
      </c>
      <c r="O14" s="24">
        <v>-0.038287565177457454</v>
      </c>
    </row>
    <row r="15" spans="1:15" s="25" customFormat="1" ht="15">
      <c r="A15" s="6" t="s">
        <v>3</v>
      </c>
      <c r="B15" s="10">
        <v>3882.54</v>
      </c>
      <c r="C15" s="11">
        <v>0.33054832076764906</v>
      </c>
      <c r="D15" s="6"/>
      <c r="E15" s="10">
        <v>4116.1242</v>
      </c>
      <c r="F15" s="11">
        <v>0.060162728523080314</v>
      </c>
      <c r="G15" s="6"/>
      <c r="H15" s="10">
        <v>3852.5</v>
      </c>
      <c r="I15" s="11">
        <v>-0.06404670685107125</v>
      </c>
      <c r="J15" s="23"/>
      <c r="K15" s="10">
        <v>4252.33</v>
      </c>
      <c r="L15" s="11">
        <v>0.10378455548345228</v>
      </c>
      <c r="M15" s="6"/>
      <c r="N15" s="10">
        <v>3223.57</v>
      </c>
      <c r="O15" s="24">
        <v>-0.24192854270482295</v>
      </c>
    </row>
    <row r="16" spans="1:15" s="25" customFormat="1" ht="15">
      <c r="A16" s="6" t="s">
        <v>4</v>
      </c>
      <c r="B16" s="10">
        <v>7110.89</v>
      </c>
      <c r="C16" s="11">
        <v>0.08408620379489402</v>
      </c>
      <c r="D16" s="6"/>
      <c r="E16" s="10">
        <v>8199.6984</v>
      </c>
      <c r="F16" s="11">
        <v>0.15311844227656438</v>
      </c>
      <c r="G16" s="6"/>
      <c r="H16" s="10">
        <v>7860.31</v>
      </c>
      <c r="I16" s="11">
        <v>-0.04139035162561576</v>
      </c>
      <c r="J16" s="23"/>
      <c r="K16" s="10">
        <v>7759.76</v>
      </c>
      <c r="L16" s="11">
        <v>-0.012792116341467472</v>
      </c>
      <c r="M16" s="6"/>
      <c r="N16" s="10">
        <v>7731.52</v>
      </c>
      <c r="O16" s="24">
        <v>-0.003639287813025117</v>
      </c>
    </row>
    <row r="17" spans="1:15" s="25" customFormat="1" ht="15">
      <c r="A17" s="6" t="s">
        <v>5</v>
      </c>
      <c r="B17" s="10">
        <v>3123.2469</v>
      </c>
      <c r="C17" s="11">
        <v>0.18163368846380856</v>
      </c>
      <c r="D17" s="6"/>
      <c r="E17" s="10">
        <v>3139.75</v>
      </c>
      <c r="F17" s="11">
        <v>0.005283956257188602</v>
      </c>
      <c r="G17" s="6"/>
      <c r="H17" s="10">
        <v>3119.73</v>
      </c>
      <c r="I17" s="11">
        <v>-0.006376303845847593</v>
      </c>
      <c r="J17" s="23"/>
      <c r="K17" s="10">
        <v>2690.53</v>
      </c>
      <c r="L17" s="24">
        <v>-0.13757600818019503</v>
      </c>
      <c r="M17" s="6"/>
      <c r="N17" s="10">
        <v>3156.94</v>
      </c>
      <c r="O17" s="24">
        <v>0.17335246215429667</v>
      </c>
    </row>
    <row r="18" spans="1:15" s="25" customFormat="1" ht="15">
      <c r="A18" s="12" t="s">
        <v>6</v>
      </c>
      <c r="B18" s="13">
        <v>16338.8469</v>
      </c>
      <c r="C18" s="14">
        <v>0.17276599944444013</v>
      </c>
      <c r="D18" s="15"/>
      <c r="E18" s="13">
        <v>17849.3647</v>
      </c>
      <c r="F18" s="14">
        <v>0.09244947389769578</v>
      </c>
      <c r="G18" s="15"/>
      <c r="H18" s="13">
        <v>17047.66</v>
      </c>
      <c r="I18" s="14">
        <v>-0.044915027143795125</v>
      </c>
      <c r="J18" s="26"/>
      <c r="K18" s="27">
        <v>17163.21</v>
      </c>
      <c r="L18" s="28">
        <v>0.006778056343216563</v>
      </c>
      <c r="M18" s="15"/>
      <c r="N18" s="13">
        <v>16478.41</v>
      </c>
      <c r="O18" s="30">
        <v>-0.03989929622722086</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2778.33</v>
      </c>
      <c r="C21" s="24">
        <v>0.17408446656919</v>
      </c>
      <c r="D21" s="6"/>
      <c r="E21" s="10">
        <v>3474</v>
      </c>
      <c r="F21" s="24">
        <v>0.2503914221852696</v>
      </c>
      <c r="G21" s="6"/>
      <c r="H21" s="10">
        <v>3710</v>
      </c>
      <c r="I21" s="24">
        <v>0.06793321819228555</v>
      </c>
      <c r="J21" s="6"/>
      <c r="K21" s="10">
        <v>3295</v>
      </c>
      <c r="L21" s="24">
        <v>-0.11185983827493262</v>
      </c>
      <c r="M21" s="6"/>
      <c r="N21" s="10">
        <v>3164.85</v>
      </c>
      <c r="O21" s="24">
        <v>-0.0394992412746586</v>
      </c>
    </row>
    <row r="22" spans="1:15" s="3" customFormat="1" ht="15">
      <c r="A22" s="6" t="s">
        <v>3</v>
      </c>
      <c r="B22" s="10">
        <v>5064.12</v>
      </c>
      <c r="C22" s="24">
        <v>0.5709663509711281</v>
      </c>
      <c r="D22" s="6"/>
      <c r="E22" s="10">
        <v>5538.45</v>
      </c>
      <c r="F22" s="24">
        <v>0.09366484206535389</v>
      </c>
      <c r="G22" s="6"/>
      <c r="H22" s="10">
        <v>5005</v>
      </c>
      <c r="I22" s="24">
        <v>-0.09631756177269811</v>
      </c>
      <c r="J22" s="6"/>
      <c r="K22" s="10">
        <v>4588</v>
      </c>
      <c r="L22" s="24">
        <v>-0.08331668331668332</v>
      </c>
      <c r="M22" s="6"/>
      <c r="N22" s="10">
        <v>4940.39</v>
      </c>
      <c r="O22" s="24">
        <v>0.07680688753269406</v>
      </c>
    </row>
    <row r="23" spans="1:15" s="3" customFormat="1" ht="15">
      <c r="A23" s="6" t="s">
        <v>4</v>
      </c>
      <c r="B23" s="10">
        <v>10463.84</v>
      </c>
      <c r="C23" s="24">
        <v>0.35340010761143986</v>
      </c>
      <c r="D23" s="6"/>
      <c r="E23" s="10">
        <v>10801.71</v>
      </c>
      <c r="F23" s="24">
        <v>0.032289293414272294</v>
      </c>
      <c r="G23" s="6"/>
      <c r="H23" s="10">
        <v>9350</v>
      </c>
      <c r="I23" s="24">
        <v>-0.1343963131763396</v>
      </c>
      <c r="J23" s="6"/>
      <c r="K23" s="31">
        <v>9008</v>
      </c>
      <c r="L23" s="24">
        <v>-0.03657754010695187</v>
      </c>
      <c r="M23" s="6"/>
      <c r="N23" s="10">
        <v>9485.58</v>
      </c>
      <c r="O23" s="24">
        <v>0.053017317939609225</v>
      </c>
    </row>
    <row r="24" spans="1:15" s="3" customFormat="1" ht="15">
      <c r="A24" s="6" t="s">
        <v>5</v>
      </c>
      <c r="B24" s="10">
        <v>3822.43</v>
      </c>
      <c r="C24" s="24">
        <v>0.21080223254163835</v>
      </c>
      <c r="D24" s="6"/>
      <c r="E24" s="10">
        <v>3329.97</v>
      </c>
      <c r="F24" s="24">
        <v>-0.1288342755786241</v>
      </c>
      <c r="G24" s="6"/>
      <c r="H24" s="10">
        <v>3488</v>
      </c>
      <c r="I24" s="24">
        <v>0.04745688399595198</v>
      </c>
      <c r="J24" s="6"/>
      <c r="K24" s="10">
        <v>3384</v>
      </c>
      <c r="L24" s="24">
        <v>-0.02981651376146789</v>
      </c>
      <c r="M24" s="6"/>
      <c r="N24" s="10">
        <v>3149.28</v>
      </c>
      <c r="O24" s="24">
        <v>-0.06936170212765952</v>
      </c>
    </row>
    <row r="25" spans="1:15" s="3" customFormat="1" ht="15">
      <c r="A25" s="12" t="s">
        <v>6</v>
      </c>
      <c r="B25" s="13">
        <v>22128.72</v>
      </c>
      <c r="C25" s="32">
        <v>0.34289169889570664</v>
      </c>
      <c r="D25" s="15"/>
      <c r="E25" s="13">
        <v>23144.13</v>
      </c>
      <c r="F25" s="32">
        <v>0.045886522130516354</v>
      </c>
      <c r="G25" s="15"/>
      <c r="H25" s="13">
        <v>21553</v>
      </c>
      <c r="I25" s="32">
        <v>-0.068748749682965</v>
      </c>
      <c r="J25" s="15"/>
      <c r="K25" s="13">
        <v>20275</v>
      </c>
      <c r="L25" s="32">
        <v>-0.059295689695170045</v>
      </c>
      <c r="M25" s="15"/>
      <c r="N25" s="13">
        <v>20740.1</v>
      </c>
      <c r="O25" s="30">
        <v>0.022939580764488213</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4130.16</v>
      </c>
      <c r="C28" s="24">
        <v>0.3050097161002891</v>
      </c>
      <c r="D28" s="6"/>
      <c r="E28" s="10">
        <v>3634.88</v>
      </c>
      <c r="F28" s="24">
        <v>-0.1199178724310922</v>
      </c>
      <c r="G28" s="6"/>
      <c r="H28" s="10">
        <v>3867.34</v>
      </c>
      <c r="I28" s="24">
        <v>0.0639525926578044</v>
      </c>
      <c r="J28" s="6"/>
      <c r="K28" s="10">
        <v>3741.63</v>
      </c>
      <c r="L28" s="24">
        <v>-0.03250554644794614</v>
      </c>
      <c r="M28" s="6"/>
      <c r="N28" s="10">
        <v>5031.57</v>
      </c>
      <c r="O28" s="24">
        <v>0.3447534897892094</v>
      </c>
    </row>
    <row r="29" spans="1:15" s="3" customFormat="1" ht="15">
      <c r="A29" s="6" t="s">
        <v>3</v>
      </c>
      <c r="B29" s="10">
        <v>4770.53</v>
      </c>
      <c r="C29" s="24">
        <v>-0.03438190102400834</v>
      </c>
      <c r="D29" s="6"/>
      <c r="E29" s="10">
        <v>6217.73</v>
      </c>
      <c r="F29" s="24">
        <v>0.3033625194684867</v>
      </c>
      <c r="G29" s="6"/>
      <c r="H29" s="10">
        <v>5927.26</v>
      </c>
      <c r="I29" s="24">
        <v>-0.046716406148224414</v>
      </c>
      <c r="J29" s="6"/>
      <c r="K29" s="10">
        <v>5803.84</v>
      </c>
      <c r="L29" s="24">
        <v>-0.020822437348791866</v>
      </c>
      <c r="M29" s="6"/>
      <c r="N29" s="10">
        <v>6205.37</v>
      </c>
      <c r="O29" s="24">
        <v>0.06918350609251801</v>
      </c>
    </row>
    <row r="30" spans="1:15" s="3" customFormat="1" ht="15">
      <c r="A30" s="6" t="s">
        <v>4</v>
      </c>
      <c r="B30" s="10">
        <v>11064.69</v>
      </c>
      <c r="C30" s="24">
        <v>0.16647479648055266</v>
      </c>
      <c r="D30" s="6"/>
      <c r="E30" s="10">
        <v>10861.46</v>
      </c>
      <c r="F30" s="24">
        <v>-0.01836743731636416</v>
      </c>
      <c r="G30" s="6"/>
      <c r="H30" s="10">
        <v>12157.1</v>
      </c>
      <c r="I30" s="24">
        <v>0.11928783054948426</v>
      </c>
      <c r="J30" s="6"/>
      <c r="K30" s="10">
        <v>13447.95</v>
      </c>
      <c r="L30" s="24">
        <v>0.10618075034342074</v>
      </c>
      <c r="M30" s="6"/>
      <c r="N30" s="10">
        <v>14492.4</v>
      </c>
      <c r="O30" s="24">
        <v>0.07766611267888406</v>
      </c>
    </row>
    <row r="31" spans="1:15" s="3" customFormat="1" ht="15">
      <c r="A31" s="6" t="s">
        <v>5</v>
      </c>
      <c r="B31" s="10">
        <v>3105.31</v>
      </c>
      <c r="C31" s="24">
        <v>-0.013961921455062825</v>
      </c>
      <c r="D31" s="6"/>
      <c r="E31" s="10">
        <v>3652.59</v>
      </c>
      <c r="F31" s="24">
        <v>0.17624005332800918</v>
      </c>
      <c r="G31" s="6"/>
      <c r="H31" s="10">
        <v>4666.21</v>
      </c>
      <c r="I31" s="24">
        <v>0.2775071935256899</v>
      </c>
      <c r="J31" s="6"/>
      <c r="K31" s="10">
        <v>4150.89</v>
      </c>
      <c r="L31" s="24">
        <v>-0.11043652128815457</v>
      </c>
      <c r="M31" s="6"/>
      <c r="N31" s="10">
        <v>4799.44</v>
      </c>
      <c r="O31" s="24">
        <v>0.15624360076995517</v>
      </c>
    </row>
    <row r="32" spans="1:15" s="3" customFormat="1" ht="15">
      <c r="A32" s="12" t="s">
        <v>6</v>
      </c>
      <c r="B32" s="13">
        <v>23070.69</v>
      </c>
      <c r="C32" s="32">
        <v>0.11237120361039726</v>
      </c>
      <c r="D32" s="15"/>
      <c r="E32" s="13">
        <v>24366.66</v>
      </c>
      <c r="F32" s="32">
        <v>0.056173872562979316</v>
      </c>
      <c r="G32" s="15"/>
      <c r="H32" s="13">
        <v>26617.91</v>
      </c>
      <c r="I32" s="32">
        <v>0.09239058615337514</v>
      </c>
      <c r="J32" s="15"/>
      <c r="K32" s="13">
        <v>27144.31</v>
      </c>
      <c r="L32" s="32">
        <v>0.019776158233309884</v>
      </c>
      <c r="M32" s="15"/>
      <c r="N32" s="13">
        <v>30528.779999999995</v>
      </c>
      <c r="O32" s="30">
        <v>0.12468432610738654</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5841.38</v>
      </c>
      <c r="C35" s="24">
        <v>0.16094578829271985</v>
      </c>
      <c r="D35" s="6"/>
      <c r="E35" s="10">
        <v>6028.8</v>
      </c>
      <c r="F35" s="24">
        <v>0.032084884051371436</v>
      </c>
      <c r="G35" s="6"/>
      <c r="H35" s="10">
        <v>6663.72</v>
      </c>
      <c r="I35" s="24">
        <v>0.10531449044585989</v>
      </c>
      <c r="J35" s="6"/>
      <c r="K35" s="10">
        <v>6632.57</v>
      </c>
      <c r="L35" s="24">
        <v>-0.004674566158242024</v>
      </c>
      <c r="M35" s="29"/>
      <c r="N35" s="10">
        <v>6046.69</v>
      </c>
      <c r="O35" s="24">
        <v>-0.08833378313383804</v>
      </c>
    </row>
    <row r="36" spans="1:15" s="25" customFormat="1" ht="15">
      <c r="A36" s="6" t="s">
        <v>3</v>
      </c>
      <c r="B36" s="10">
        <v>6563.43</v>
      </c>
      <c r="C36" s="24">
        <v>0.057701635841215015</v>
      </c>
      <c r="D36" s="6"/>
      <c r="E36" s="10">
        <v>8506.86</v>
      </c>
      <c r="F36" s="24">
        <v>0.29609975272075734</v>
      </c>
      <c r="G36" s="6"/>
      <c r="H36" s="10">
        <v>8708.35</v>
      </c>
      <c r="I36" s="24">
        <v>0.023685590217777153</v>
      </c>
      <c r="J36" s="6"/>
      <c r="K36" s="10">
        <v>10664.92</v>
      </c>
      <c r="L36" s="24">
        <v>0.22467746473212488</v>
      </c>
      <c r="M36" s="29"/>
      <c r="N36" s="10">
        <v>8115.71</v>
      </c>
      <c r="O36" s="24">
        <v>-0.23902757826594104</v>
      </c>
    </row>
    <row r="37" spans="1:15" s="25" customFormat="1" ht="15">
      <c r="A37" s="6" t="s">
        <v>4</v>
      </c>
      <c r="B37" s="10">
        <v>15615.91</v>
      </c>
      <c r="C37" s="24">
        <v>0.07752408158759075</v>
      </c>
      <c r="D37" s="6"/>
      <c r="E37" s="10">
        <v>15220.05</v>
      </c>
      <c r="F37" s="24">
        <v>-0.0253497874923716</v>
      </c>
      <c r="G37" s="6"/>
      <c r="H37" s="10">
        <v>15508.21</v>
      </c>
      <c r="I37" s="24">
        <v>0.018932920719708535</v>
      </c>
      <c r="J37" s="6"/>
      <c r="K37" s="10">
        <v>16045.46</v>
      </c>
      <c r="L37" s="24">
        <v>0.03464294073913108</v>
      </c>
      <c r="M37" s="29"/>
      <c r="N37" s="10">
        <v>15930.39</v>
      </c>
      <c r="O37" s="24">
        <v>-0.007171498978527242</v>
      </c>
    </row>
    <row r="38" spans="1:15" s="25" customFormat="1" ht="15">
      <c r="A38" s="6" t="s">
        <v>5</v>
      </c>
      <c r="B38" s="10">
        <v>5419.01</v>
      </c>
      <c r="C38" s="24">
        <v>0.12909214408347655</v>
      </c>
      <c r="D38" s="6"/>
      <c r="E38" s="10">
        <v>5348.19</v>
      </c>
      <c r="F38" s="24">
        <v>-0.013068807771161267</v>
      </c>
      <c r="G38" s="6"/>
      <c r="H38" s="10">
        <v>5115.95</v>
      </c>
      <c r="I38" s="24">
        <v>-0.04342403691716259</v>
      </c>
      <c r="J38" s="6"/>
      <c r="K38" s="10">
        <v>5670.25</v>
      </c>
      <c r="L38" s="24">
        <v>0.10834742325472302</v>
      </c>
      <c r="M38" s="29"/>
      <c r="N38" s="10">
        <v>5247.01</v>
      </c>
      <c r="O38" s="24">
        <v>-0.0746422115427009</v>
      </c>
    </row>
    <row r="39" spans="1:15" s="25" customFormat="1" ht="15">
      <c r="A39" s="12" t="s">
        <v>6</v>
      </c>
      <c r="B39" s="13">
        <v>33439.73</v>
      </c>
      <c r="C39" s="28">
        <v>0.09535100976848758</v>
      </c>
      <c r="D39" s="15"/>
      <c r="E39" s="13">
        <v>35103.9</v>
      </c>
      <c r="F39" s="28">
        <v>0.049766251103103946</v>
      </c>
      <c r="G39" s="15"/>
      <c r="H39" s="13">
        <v>35996.229999999996</v>
      </c>
      <c r="I39" s="28">
        <v>0.025419682713316596</v>
      </c>
      <c r="J39" s="15"/>
      <c r="K39" s="13">
        <v>39013.2</v>
      </c>
      <c r="L39" s="28">
        <v>0.08381349935812726</v>
      </c>
      <c r="M39" s="15"/>
      <c r="N39" s="13">
        <v>35339.8</v>
      </c>
      <c r="O39" s="34">
        <v>-0.09415787477059033</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6627.39</v>
      </c>
      <c r="C42" s="24">
        <v>0.09603601309146008</v>
      </c>
      <c r="D42" s="6"/>
      <c r="E42" s="10">
        <v>6845.21</v>
      </c>
      <c r="F42" s="24">
        <v>0.032866633772872834</v>
      </c>
      <c r="G42" s="6"/>
      <c r="H42" s="35">
        <v>8548.98</v>
      </c>
      <c r="I42" s="24">
        <v>0.24889959548355706</v>
      </c>
      <c r="J42" s="6"/>
      <c r="K42" s="35">
        <v>10056.54</v>
      </c>
      <c r="L42" s="24">
        <v>0.17634384452882115</v>
      </c>
      <c r="M42" s="6"/>
      <c r="N42" s="35">
        <v>10916.1</v>
      </c>
      <c r="O42" s="24">
        <v>0.08547273714418671</v>
      </c>
    </row>
    <row r="43" spans="1:15" s="3" customFormat="1" ht="15">
      <c r="A43" s="6" t="s">
        <v>3</v>
      </c>
      <c r="B43" s="10">
        <v>7849.55</v>
      </c>
      <c r="C43" s="24">
        <v>-0.03279565188997634</v>
      </c>
      <c r="D43" s="6"/>
      <c r="E43" s="10">
        <v>8836.69</v>
      </c>
      <c r="F43" s="24">
        <v>0.12575752750157657</v>
      </c>
      <c r="G43" s="6"/>
      <c r="H43" s="35">
        <v>11819.25</v>
      </c>
      <c r="I43" s="24">
        <v>0.3375200442699698</v>
      </c>
      <c r="J43" s="6"/>
      <c r="K43" s="35">
        <v>11124.38</v>
      </c>
      <c r="L43" s="24">
        <v>-0.058791378471561295</v>
      </c>
      <c r="M43" s="6"/>
      <c r="N43" s="35">
        <v>12130.47</v>
      </c>
      <c r="O43" s="24">
        <v>0.09044009643683515</v>
      </c>
    </row>
    <row r="44" spans="1:15" s="3" customFormat="1" ht="15">
      <c r="A44" s="6" t="s">
        <v>4</v>
      </c>
      <c r="B44" s="10">
        <v>15841.1</v>
      </c>
      <c r="C44" s="24">
        <v>-0.005605010297927361</v>
      </c>
      <c r="D44" s="6"/>
      <c r="E44" s="10">
        <v>18432.44</v>
      </c>
      <c r="F44" s="24">
        <v>0.16358333701573743</v>
      </c>
      <c r="G44" s="6"/>
      <c r="H44" s="35">
        <v>21215.53</v>
      </c>
      <c r="I44" s="24">
        <v>0.150988691676197</v>
      </c>
      <c r="J44" s="6"/>
      <c r="K44" s="35">
        <v>24040.48</v>
      </c>
      <c r="L44" s="24">
        <v>0.13315481630673384</v>
      </c>
      <c r="M44" s="6"/>
      <c r="N44" s="35">
        <v>20862.47</v>
      </c>
      <c r="O44" s="24">
        <v>-0.132194115924474</v>
      </c>
    </row>
    <row r="45" spans="1:15" s="3" customFormat="1" ht="15">
      <c r="A45" s="6" t="s">
        <v>5</v>
      </c>
      <c r="B45" s="10">
        <v>6201</v>
      </c>
      <c r="C45" s="24">
        <v>0.18181592945315517</v>
      </c>
      <c r="D45" s="6"/>
      <c r="E45" s="10">
        <v>7311.05</v>
      </c>
      <c r="F45" s="24">
        <v>0.17901144976616679</v>
      </c>
      <c r="G45" s="6"/>
      <c r="H45" s="35">
        <v>9548.81</v>
      </c>
      <c r="I45" s="24">
        <v>0.3060791541570635</v>
      </c>
      <c r="J45" s="6"/>
      <c r="K45" s="35">
        <v>10152.39</v>
      </c>
      <c r="L45" s="24">
        <v>0.0632099706665019</v>
      </c>
      <c r="M45" s="6"/>
      <c r="N45" s="35">
        <v>11795.02</v>
      </c>
      <c r="O45" s="24">
        <v>0.1617973698803928</v>
      </c>
    </row>
    <row r="46" spans="1:15" s="3" customFormat="1" ht="15">
      <c r="A46" s="12" t="s">
        <v>6</v>
      </c>
      <c r="B46" s="13">
        <v>36519.04</v>
      </c>
      <c r="C46" s="32">
        <v>0.03336860989592465</v>
      </c>
      <c r="D46" s="15"/>
      <c r="E46" s="13">
        <v>41425.39</v>
      </c>
      <c r="F46" s="32">
        <v>0.13435046485340246</v>
      </c>
      <c r="G46" s="15"/>
      <c r="H46" s="13">
        <v>51132.56999999999</v>
      </c>
      <c r="I46" s="32">
        <v>0.23432923624859037</v>
      </c>
      <c r="J46" s="15"/>
      <c r="K46" s="13">
        <v>55373.78999999999</v>
      </c>
      <c r="L46" s="32">
        <v>0.08294556678844818</v>
      </c>
      <c r="M46" s="15"/>
      <c r="N46" s="13">
        <v>55704.06</v>
      </c>
      <c r="O46" s="30">
        <v>0.005964374119958271</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12259.16</v>
      </c>
      <c r="C49" s="38">
        <v>0.1230347834849442</v>
      </c>
      <c r="D49" s="6"/>
      <c r="E49" s="37">
        <v>11949.33</v>
      </c>
      <c r="F49" s="38">
        <v>-0.02527334662407538</v>
      </c>
      <c r="G49" s="6"/>
      <c r="H49" s="37">
        <v>12361.38</v>
      </c>
      <c r="I49" s="45">
        <v>0.03448310491048446</v>
      </c>
      <c r="J49" s="54"/>
      <c r="K49" s="37">
        <f>'[1]Sheet1'!$B$106</f>
        <v>12530.68</v>
      </c>
      <c r="L49" s="51">
        <f>IF(AND(K49=0),"(+0%)",(K49-H49)/H49)</f>
        <v>0.013695881851379143</v>
      </c>
      <c r="M49" s="55"/>
      <c r="N49" s="37">
        <f>'[1]Sheet1'!$H$106</f>
        <v>21454.4</v>
      </c>
      <c r="O49" s="45">
        <f>IF(AND(N49=0),"(+0%)",(N49-K49)/K49)</f>
        <v>0.7121496997768677</v>
      </c>
    </row>
    <row r="50" spans="1:15" s="25" customFormat="1" ht="15">
      <c r="A50" s="6" t="s">
        <v>3</v>
      </c>
      <c r="B50" s="37">
        <v>13941.94</v>
      </c>
      <c r="C50" s="38">
        <v>0.1493322187845979</v>
      </c>
      <c r="D50" s="6"/>
      <c r="E50" s="37">
        <v>13358.99</v>
      </c>
      <c r="F50" s="45">
        <v>-0.0418126889084303</v>
      </c>
      <c r="G50" s="6"/>
      <c r="H50" s="37">
        <v>13189.47</v>
      </c>
      <c r="I50" s="45">
        <v>-0.012689582071698567</v>
      </c>
      <c r="J50" s="54"/>
      <c r="K50" s="37">
        <f>'[1]Sheet1'!$C$106</f>
        <v>10534.8</v>
      </c>
      <c r="L50" s="51">
        <f>IF(AND(K50=0),"(+0%)",(K50-H50)/H50)</f>
        <v>-0.20127192373916467</v>
      </c>
      <c r="M50" s="55"/>
      <c r="N50" s="37">
        <f>'[1]Sheet1'!$I$106</f>
        <v>24137.83</v>
      </c>
      <c r="O50" s="45">
        <f>IF(AND(N50=0),"(+0%)",(N50-K50)/K50)</f>
        <v>1.2912471048335046</v>
      </c>
    </row>
    <row r="51" spans="1:15" s="25" customFormat="1" ht="15">
      <c r="A51" s="6" t="s">
        <v>4</v>
      </c>
      <c r="B51" s="37">
        <v>26817.1</v>
      </c>
      <c r="C51" s="45">
        <v>0.28542305872698664</v>
      </c>
      <c r="D51" s="6"/>
      <c r="E51" s="37">
        <v>25060.78</v>
      </c>
      <c r="F51" s="45">
        <v>-0.06549254020755413</v>
      </c>
      <c r="G51" s="6"/>
      <c r="H51" s="37">
        <v>25501.26</v>
      </c>
      <c r="I51" s="45">
        <v>0.017576468090777685</v>
      </c>
      <c r="J51" s="54"/>
      <c r="K51" s="37">
        <f>'[1]Sheet1'!$D$106</f>
        <v>29412.5</v>
      </c>
      <c r="L51" s="51">
        <f>IF(AND(K51=0),"(+0%)",(K51-H51)/H51)</f>
        <v>0.1533743822854244</v>
      </c>
      <c r="M51" s="55"/>
      <c r="N51" s="37">
        <f>'[1]Sheet1'!$J$106</f>
        <v>62606.92</v>
      </c>
      <c r="O51" s="45">
        <f>IF(AND(N51=0),"(+0%)",(N51-K51)/K51)</f>
        <v>1.1285820654483638</v>
      </c>
    </row>
    <row r="52" spans="1:15" s="25" customFormat="1" ht="15">
      <c r="A52" s="6" t="s">
        <v>5</v>
      </c>
      <c r="B52" s="37">
        <v>10943.33</v>
      </c>
      <c r="C52" s="45">
        <v>-0.07220759269590052</v>
      </c>
      <c r="D52" s="6"/>
      <c r="E52" s="37">
        <v>11408.38</v>
      </c>
      <c r="F52" s="45">
        <v>0.0424962054511743</v>
      </c>
      <c r="G52" s="6"/>
      <c r="H52" s="37">
        <v>12454.15</v>
      </c>
      <c r="I52" s="45">
        <v>0.09166682736725114</v>
      </c>
      <c r="J52" s="54"/>
      <c r="K52" s="37">
        <f>'[1]Sheet1'!$E$106</f>
        <v>14450.58</v>
      </c>
      <c r="L52" s="51">
        <f>IF(AND(K52=0),"(+0%)",(K52-H52)/H52)</f>
        <v>0.16030238916345158</v>
      </c>
      <c r="M52" s="55"/>
      <c r="N52" s="37">
        <f>'[1]Sheet1'!$K$106</f>
        <v>31313.51</v>
      </c>
      <c r="O52" s="45">
        <f>IF(AND(N52=0),"(+0%)",(N52-K52)/K52)</f>
        <v>1.1669379360551617</v>
      </c>
    </row>
    <row r="53" spans="1:15" s="25" customFormat="1" ht="15">
      <c r="A53" s="39" t="s">
        <v>6</v>
      </c>
      <c r="B53" s="40">
        <v>63961.53</v>
      </c>
      <c r="C53" s="41">
        <v>0.14823820741252974</v>
      </c>
      <c r="D53" s="42"/>
      <c r="E53" s="40">
        <v>61777.479999999996</v>
      </c>
      <c r="F53" s="41">
        <v>-0.03414630638135146</v>
      </c>
      <c r="G53" s="42"/>
      <c r="H53" s="40">
        <v>63506.26</v>
      </c>
      <c r="I53" s="50">
        <v>0.027983983807691834</v>
      </c>
      <c r="J53" s="57"/>
      <c r="K53" s="58">
        <f>SUM(K49:K52)</f>
        <v>66928.56</v>
      </c>
      <c r="L53" s="53">
        <f>IF((K53=0),"(+0%)",IF((K50=0),((K49-H49)/H49),IF((K51=0),((K49+K50)-(H49+H50))/(H49+H50),IF((K52=0),((K49+K50+K51)-(H49+H50+H51))/(H49+H50+H51),(K53-H53)/H53))))</f>
        <v>0.05388917564977052</v>
      </c>
      <c r="M53" s="59"/>
      <c r="N53" s="60">
        <f>SUM(N49:N52)</f>
        <v>139512.66</v>
      </c>
      <c r="O53" s="52">
        <f>IF((N53=0),"(+0%)",IF((N50=0),((N49-K49)/K49),IF((N51=0),((N49+N50)-(K49+K50))/(K49+K50),IF((N52=0),((N49+N50+N51)-(K49+K50+K51))/(K49+K50+K51),(N53-K53)/K53))))</f>
        <v>1.0845011456992353</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37">
        <f>'[1]Sheet1'!$N$106</f>
        <v>38283.19</v>
      </c>
      <c r="C56" s="38">
        <f>IF(AND(B56=0),"(+0%)",(B56-N49)/N49)</f>
        <v>0.7843980721903199</v>
      </c>
      <c r="D56" s="6"/>
      <c r="E56" s="37">
        <f>'[2]Sheet1'!$B$108</f>
        <v>41470.24</v>
      </c>
      <c r="F56" s="45">
        <f>IF(AND(E56=0),"(+0%)",(E56-B56)/B56)</f>
        <v>0.0832493321481307</v>
      </c>
      <c r="G56" s="6"/>
      <c r="H56" s="37">
        <f>'[2]Sheet1'!$H$108</f>
        <v>0</v>
      </c>
      <c r="I56" s="45" t="str">
        <f>IF(AND(H56=0),"(+0%)",(H56-E56)/E56)</f>
        <v>(+0%)</v>
      </c>
      <c r="J56" s="54"/>
      <c r="K56" s="37">
        <f>'[2]Sheet1'!$N$108</f>
        <v>0</v>
      </c>
      <c r="L56" s="51" t="str">
        <f>IF(AND(K56=0),"(+0%)",(K56-H56)/H56)</f>
        <v>(+0%)</v>
      </c>
      <c r="M56" s="55"/>
      <c r="N56" s="37">
        <v>0</v>
      </c>
      <c r="O56" s="45" t="str">
        <f>IF(AND(N56=0),"(+0%)",(N56-K56)/K56)</f>
        <v>(+0%)</v>
      </c>
    </row>
    <row r="57" spans="1:15" s="25" customFormat="1" ht="15">
      <c r="A57" s="6" t="s">
        <v>3</v>
      </c>
      <c r="B57" s="37">
        <f>'[1]Sheet1'!$O$106</f>
        <v>49847.64</v>
      </c>
      <c r="C57" s="45">
        <f>IF(AND(B57=0),"(+0%)",(B57-N50)/N50)</f>
        <v>1.065125158309591</v>
      </c>
      <c r="D57" s="6"/>
      <c r="E57" s="37">
        <f>'[2]Sheet1'!$C$108</f>
        <v>53812.37</v>
      </c>
      <c r="F57" s="45">
        <f>IF(AND(E57=0),"(+0%)",(E57-B57)/B57)</f>
        <v>0.07953696503986955</v>
      </c>
      <c r="G57" s="6"/>
      <c r="H57" s="37">
        <f>'[2]Sheet1'!$I$108</f>
        <v>0</v>
      </c>
      <c r="I57" s="45" t="str">
        <f>IF(AND(H57=0),"(+0%)",(H57-E57)/E57)</f>
        <v>(+0%)</v>
      </c>
      <c r="J57" s="54"/>
      <c r="K57" s="37">
        <f>'[2]Sheet1'!$O$108</f>
        <v>0</v>
      </c>
      <c r="L57" s="51" t="str">
        <f>IF(AND(K57=0),"(+0%)",(K57-H57)/H57)</f>
        <v>(+0%)</v>
      </c>
      <c r="M57" s="55"/>
      <c r="N57" s="37">
        <v>0</v>
      </c>
      <c r="O57" s="45" t="str">
        <f>IF(AND(N57=0),"(+0%)",(N57-K57)/K57)</f>
        <v>(+0%)</v>
      </c>
    </row>
    <row r="58" spans="1:15" ht="15">
      <c r="A58" s="6" t="s">
        <v>4</v>
      </c>
      <c r="B58" s="37">
        <f>'[1]Sheet1'!$P$106</f>
        <v>86904.12</v>
      </c>
      <c r="C58" s="45">
        <f>IF(AND(B58=0),"(+0%)",(B58-N51)/N51)</f>
        <v>0.38809128447781804</v>
      </c>
      <c r="E58" s="37">
        <f>'[2]Sheet1'!$D$108</f>
        <v>84064.26</v>
      </c>
      <c r="F58" s="45">
        <f>IF(AND(E58=0),"(+0%)",(E58-B58)/B58)</f>
        <v>-0.032678082466055705</v>
      </c>
      <c r="H58" s="37">
        <f>'[2]Sheet1'!$J$108</f>
        <v>0</v>
      </c>
      <c r="I58" s="45" t="str">
        <f>IF(AND(H58=0),"(+0%)",(H58-E58)/E58)</f>
        <v>(+0%)</v>
      </c>
      <c r="J58" s="54"/>
      <c r="K58" s="37">
        <f>'[2]Sheet1'!$P$108</f>
        <v>0</v>
      </c>
      <c r="L58" s="51" t="str">
        <f>IF(AND(K58=0),"(+0%)",(K58-H58)/H58)</f>
        <v>(+0%)</v>
      </c>
      <c r="M58" s="55"/>
      <c r="N58" s="37">
        <v>0</v>
      </c>
      <c r="O58" s="45" t="str">
        <f>IF(AND(N58=0),"(+0%)",(N58-K58)/K58)</f>
        <v>(+0%)</v>
      </c>
    </row>
    <row r="59" spans="1:15" ht="15">
      <c r="A59" s="6" t="s">
        <v>5</v>
      </c>
      <c r="B59" s="37">
        <f>'[1]Sheet1'!$Q$106</f>
        <v>36946.43</v>
      </c>
      <c r="C59" s="45">
        <f>IF(AND(B59=0),"(+0%)",(B59-N52)/N52)</f>
        <v>0.17988785032402954</v>
      </c>
      <c r="E59" s="37">
        <f>'[2]Sheet1'!$E$108</f>
        <v>39739.38</v>
      </c>
      <c r="F59" s="45">
        <f>IF(AND(E59=0),"(+0%)",(E59-B59)/B59)</f>
        <v>0.07559458383394545</v>
      </c>
      <c r="H59" s="37">
        <f>'[2]Sheet1'!$K$108</f>
        <v>0</v>
      </c>
      <c r="I59" s="45" t="str">
        <f>IF(AND(H59=0),"(+0%)",(H59-E59)/E59)</f>
        <v>(+0%)</v>
      </c>
      <c r="J59" s="54"/>
      <c r="K59" s="37">
        <f>'[2]Sheet1'!$Q$108</f>
        <v>0</v>
      </c>
      <c r="L59" s="51" t="str">
        <f>IF(AND(K59=0),"(+0%)",(K59-H59)/H59)</f>
        <v>(+0%)</v>
      </c>
      <c r="M59" s="55"/>
      <c r="N59" s="37">
        <v>0</v>
      </c>
      <c r="O59" s="45" t="str">
        <f>IF(AND(N59=0),"(+0%)",(N59-K59)/K59)</f>
        <v>(+0%)</v>
      </c>
    </row>
    <row r="60" spans="1:15" ht="15">
      <c r="A60" s="39" t="s">
        <v>6</v>
      </c>
      <c r="B60" s="40">
        <f>SUM(B56:B59)</f>
        <v>211981.38</v>
      </c>
      <c r="C60" s="41">
        <f>IF((B60=0),"(+0%)",IF((B57=0),((B56-N49)/N49),IF((B58=0),((B56+B57)-(N49+N50))/(N49+N50),IF((B59=0),((B56+B57+B58)-(N49+N50+N51))/(N49+N50+N51),(B60-N53)/N53))))</f>
        <v>0.5194418915100608</v>
      </c>
      <c r="D60" s="42"/>
      <c r="E60" s="40">
        <f>SUM(E56:E59)</f>
        <v>219086.25</v>
      </c>
      <c r="F60" s="50">
        <f>IF((E60=0),"(+0%)",IF((E57=0),((E56-B56)/B56),IF((E58=0),((E56+E57)-(B56+B57))/(B56+B57),IF((E59=0),((E56+E57+E58)-(B56+B57+B58))/(B56+B57+B58),(E60-B60)/B60))))</f>
        <v>0.03351648149474258</v>
      </c>
      <c r="G60" s="42"/>
      <c r="H60" s="40">
        <f>SUM(H56:H59)</f>
        <v>0</v>
      </c>
      <c r="I60" s="50" t="str">
        <f>IF((H60=0),"(+0%)",IF((H57=0),((H56-E56)/E56),IF((H58=0),((H56+H57)-(E56+E57))/(E56+E57),IF((H59=0),((H56+H57+H58)-(E56+E57+E58))/(E56+E57+E58),(H60-E60)/E60))))</f>
        <v>(+0%)</v>
      </c>
      <c r="J60" s="57"/>
      <c r="K60" s="58">
        <f>SUM(K56:K59)</f>
        <v>0</v>
      </c>
      <c r="L60" s="53" t="str">
        <f>IF((K60=0),"(+0%)",IF((K57=0),((K56-H56)/H56),IF((K58=0),((K56+K57)-(H56+H57))/(H56+H57),IF((K59=0),((K56+K57+K58)-(H56+H57+H58))/(H56+H57+H58),(K60-H60)/H60))))</f>
        <v>(+0%)</v>
      </c>
      <c r="M60" s="59"/>
      <c r="N60" s="60">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60 H60 K60 N60"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7">
      <selection activeCell="E56" sqref="E56"/>
    </sheetView>
  </sheetViews>
  <sheetFormatPr defaultColWidth="9.140625" defaultRowHeight="12.75"/>
  <cols>
    <col min="1" max="1" width="13.140625" style="6" customWidth="1"/>
    <col min="2" max="2" width="11.8515625" style="6" customWidth="1"/>
    <col min="3" max="3" width="10.421875" style="6" customWidth="1"/>
    <col min="4" max="4" width="4.8515625" style="6" customWidth="1"/>
    <col min="5" max="5" width="12.71093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1.57421875" style="29" bestFit="1" customWidth="1"/>
    <col min="12" max="12" width="9.7109375" style="29" customWidth="1"/>
    <col min="13" max="13" width="4.140625" style="29" customWidth="1"/>
    <col min="14" max="14" width="11.57421875" style="6" bestFit="1" customWidth="1"/>
    <col min="15" max="15" width="10.28125" style="6" customWidth="1"/>
    <col min="16" max="16384" width="9.140625" style="29" customWidth="1"/>
  </cols>
  <sheetData>
    <row r="1" spans="1:15" s="33" customFormat="1" ht="18">
      <c r="A1" s="1" t="s">
        <v>9</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15</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463.94</v>
      </c>
      <c r="F7" s="11"/>
      <c r="G7" s="6"/>
      <c r="H7" s="10">
        <v>499.01</v>
      </c>
      <c r="I7" s="11">
        <v>0.07559167133681079</v>
      </c>
      <c r="J7" s="6"/>
      <c r="K7" s="10">
        <v>521.49</v>
      </c>
      <c r="L7" s="11">
        <v>0.045049197410873563</v>
      </c>
      <c r="M7" s="6"/>
      <c r="N7" s="10">
        <v>577.14</v>
      </c>
      <c r="O7" s="11">
        <v>0.1067134556750848</v>
      </c>
    </row>
    <row r="8" spans="1:15" s="3" customFormat="1" ht="15">
      <c r="A8" s="6" t="s">
        <v>3</v>
      </c>
      <c r="B8" s="10"/>
      <c r="C8" s="11"/>
      <c r="D8" s="6"/>
      <c r="E8" s="10">
        <v>1050.11</v>
      </c>
      <c r="F8" s="11"/>
      <c r="G8" s="6"/>
      <c r="H8" s="10">
        <v>1370.23</v>
      </c>
      <c r="I8" s="11">
        <v>0.30484425441144275</v>
      </c>
      <c r="J8" s="6"/>
      <c r="K8" s="10">
        <v>1341.99</v>
      </c>
      <c r="L8" s="11">
        <v>-0.020609678667085095</v>
      </c>
      <c r="M8" s="6"/>
      <c r="N8" s="10">
        <v>1387.46</v>
      </c>
      <c r="O8" s="11">
        <v>0.03388251775348552</v>
      </c>
    </row>
    <row r="9" spans="1:15" s="3" customFormat="1" ht="15">
      <c r="A9" s="6" t="s">
        <v>4</v>
      </c>
      <c r="B9" s="10">
        <v>1465.15</v>
      </c>
      <c r="C9" s="11"/>
      <c r="D9" s="6"/>
      <c r="E9" s="10">
        <v>1764.12</v>
      </c>
      <c r="F9" s="11">
        <v>0.20405419240350803</v>
      </c>
      <c r="G9" s="6"/>
      <c r="H9" s="10">
        <v>1855.56</v>
      </c>
      <c r="I9" s="11">
        <v>0.051833208625263624</v>
      </c>
      <c r="J9" s="6"/>
      <c r="K9" s="10">
        <v>2382.68</v>
      </c>
      <c r="L9" s="11">
        <v>0.28407596628511067</v>
      </c>
      <c r="M9" s="6"/>
      <c r="N9" s="10">
        <v>2649.13</v>
      </c>
      <c r="O9" s="11">
        <v>0.11182785770644832</v>
      </c>
    </row>
    <row r="10" spans="1:15" s="3" customFormat="1" ht="15">
      <c r="A10" s="6" t="s">
        <v>5</v>
      </c>
      <c r="B10" s="10">
        <v>996.27</v>
      </c>
      <c r="C10" s="11"/>
      <c r="D10" s="6"/>
      <c r="E10" s="10">
        <v>1274.44</v>
      </c>
      <c r="F10" s="11">
        <v>0.2792114587411044</v>
      </c>
      <c r="G10" s="6"/>
      <c r="H10" s="10">
        <v>1469.24</v>
      </c>
      <c r="I10" s="11">
        <v>0.15285144847933205</v>
      </c>
      <c r="J10" s="6"/>
      <c r="K10" s="10">
        <v>1152.44</v>
      </c>
      <c r="L10" s="11">
        <v>-0.2156216819580191</v>
      </c>
      <c r="M10" s="6"/>
      <c r="N10" s="10">
        <v>953.29</v>
      </c>
      <c r="O10" s="11">
        <v>-0.17280726111554623</v>
      </c>
    </row>
    <row r="11" spans="1:15" s="3" customFormat="1" ht="15">
      <c r="A11" s="12" t="s">
        <v>6</v>
      </c>
      <c r="B11" s="13">
        <v>2461.42</v>
      </c>
      <c r="C11" s="14"/>
      <c r="D11" s="15"/>
      <c r="E11" s="13">
        <v>4552.610000000001</v>
      </c>
      <c r="F11" s="14">
        <v>0.23447440908093697</v>
      </c>
      <c r="G11" s="15"/>
      <c r="H11" s="13">
        <v>5194.04</v>
      </c>
      <c r="I11" s="16">
        <v>0.14089280654393838</v>
      </c>
      <c r="J11" s="17"/>
      <c r="K11" s="18">
        <v>5398.6</v>
      </c>
      <c r="L11" s="16">
        <v>0.0393836012044575</v>
      </c>
      <c r="M11" s="17"/>
      <c r="N11" s="18">
        <v>5567.0199999999995</v>
      </c>
      <c r="O11" s="19">
        <v>0.031196976994035334</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427.26</v>
      </c>
      <c r="C14" s="11">
        <v>-0.2596943549225491</v>
      </c>
      <c r="D14" s="6"/>
      <c r="E14" s="10">
        <v>545.7147</v>
      </c>
      <c r="F14" s="11">
        <v>0.27724266254739505</v>
      </c>
      <c r="G14" s="6"/>
      <c r="H14" s="10">
        <v>540.19</v>
      </c>
      <c r="I14" s="11">
        <v>-0.010123788125919898</v>
      </c>
      <c r="J14" s="23"/>
      <c r="K14" s="10">
        <v>661.41</v>
      </c>
      <c r="L14" s="11">
        <v>0.22440252503748662</v>
      </c>
      <c r="M14" s="6"/>
      <c r="N14" s="10">
        <v>805.96</v>
      </c>
      <c r="O14" s="24">
        <v>0.21854825297470568</v>
      </c>
    </row>
    <row r="15" spans="1:15" s="25" customFormat="1" ht="15">
      <c r="A15" s="6" t="s">
        <v>3</v>
      </c>
      <c r="B15" s="10">
        <v>1622.9</v>
      </c>
      <c r="C15" s="11">
        <v>0.16969137849019075</v>
      </c>
      <c r="D15" s="6"/>
      <c r="E15" s="10">
        <v>1751.9991</v>
      </c>
      <c r="F15" s="11">
        <v>0.07954840101053663</v>
      </c>
      <c r="G15" s="6"/>
      <c r="H15" s="10">
        <v>2012.68</v>
      </c>
      <c r="I15" s="11">
        <v>0.1487905444700286</v>
      </c>
      <c r="J15" s="23"/>
      <c r="K15" s="10">
        <v>2311.05</v>
      </c>
      <c r="L15" s="11">
        <v>0.14824512590178276</v>
      </c>
      <c r="M15" s="6"/>
      <c r="N15" s="10">
        <v>2167.59</v>
      </c>
      <c r="O15" s="24">
        <v>-0.06207567988576622</v>
      </c>
    </row>
    <row r="16" spans="1:15" s="25" customFormat="1" ht="15">
      <c r="A16" s="6" t="s">
        <v>4</v>
      </c>
      <c r="B16" s="10">
        <v>2562.31</v>
      </c>
      <c r="C16" s="11">
        <v>-0.03277302359642606</v>
      </c>
      <c r="D16" s="6"/>
      <c r="E16" s="10">
        <v>3118.4946</v>
      </c>
      <c r="F16" s="11">
        <v>0.21706374326291514</v>
      </c>
      <c r="G16" s="6"/>
      <c r="H16" s="10">
        <v>4008.57</v>
      </c>
      <c r="I16" s="11">
        <v>0.2854182912486044</v>
      </c>
      <c r="J16" s="23"/>
      <c r="K16" s="10">
        <v>4034.2</v>
      </c>
      <c r="L16" s="11">
        <v>0.0063938012807558935</v>
      </c>
      <c r="M16" s="6"/>
      <c r="N16" s="10">
        <v>3253.45</v>
      </c>
      <c r="O16" s="24">
        <v>-0.1935327946061177</v>
      </c>
    </row>
    <row r="17" spans="1:15" s="25" customFormat="1" ht="15">
      <c r="A17" s="6" t="s">
        <v>5</v>
      </c>
      <c r="B17" s="10">
        <v>1279.8288000000002</v>
      </c>
      <c r="C17" s="11">
        <v>0.34253878672806837</v>
      </c>
      <c r="D17" s="6"/>
      <c r="E17" s="10">
        <v>1217.99</v>
      </c>
      <c r="F17" s="11">
        <v>-0.048318025035848707</v>
      </c>
      <c r="G17" s="6"/>
      <c r="H17" s="10">
        <v>1834.7</v>
      </c>
      <c r="I17" s="11">
        <v>0.506334206356374</v>
      </c>
      <c r="J17" s="23"/>
      <c r="K17" s="10">
        <v>1599</v>
      </c>
      <c r="L17" s="24">
        <v>-0.1284678694064425</v>
      </c>
      <c r="M17" s="6"/>
      <c r="N17" s="10">
        <v>1868.5</v>
      </c>
      <c r="O17" s="24">
        <v>0.16854283927454658</v>
      </c>
    </row>
    <row r="18" spans="1:15" s="25" customFormat="1" ht="15">
      <c r="A18" s="12" t="s">
        <v>6</v>
      </c>
      <c r="B18" s="13">
        <v>5892.2988</v>
      </c>
      <c r="C18" s="14">
        <v>0.05842960865957012</v>
      </c>
      <c r="D18" s="15"/>
      <c r="E18" s="13">
        <v>6634.198399999999</v>
      </c>
      <c r="F18" s="14">
        <v>0.12591004380158044</v>
      </c>
      <c r="G18" s="15"/>
      <c r="H18" s="13">
        <v>8396.140000000001</v>
      </c>
      <c r="I18" s="14">
        <v>0.2655847012353447</v>
      </c>
      <c r="J18" s="26"/>
      <c r="K18" s="27">
        <v>8605.66</v>
      </c>
      <c r="L18" s="28">
        <v>0.024954324248999966</v>
      </c>
      <c r="M18" s="15"/>
      <c r="N18" s="13">
        <v>8095.5</v>
      </c>
      <c r="O18" s="30">
        <v>-0.05928191446094778</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811.27</v>
      </c>
      <c r="C21" s="24">
        <v>0.006588416298575543</v>
      </c>
      <c r="D21" s="6"/>
      <c r="E21" s="10">
        <v>784</v>
      </c>
      <c r="F21" s="24">
        <v>-0.033613963292122205</v>
      </c>
      <c r="G21" s="6"/>
      <c r="H21" s="10">
        <v>1459</v>
      </c>
      <c r="I21" s="24">
        <v>0.860969387755102</v>
      </c>
      <c r="J21" s="6"/>
      <c r="K21" s="10">
        <v>2058</v>
      </c>
      <c r="L21" s="24">
        <v>0.4105551747772447</v>
      </c>
      <c r="M21" s="6"/>
      <c r="N21" s="10">
        <v>918.9</v>
      </c>
      <c r="O21" s="24">
        <v>-0.5534985422740525</v>
      </c>
    </row>
    <row r="22" spans="1:15" s="3" customFormat="1" ht="15">
      <c r="A22" s="6" t="s">
        <v>3</v>
      </c>
      <c r="B22" s="10">
        <v>2245.06</v>
      </c>
      <c r="C22" s="24">
        <v>0.03574015381137567</v>
      </c>
      <c r="D22" s="6"/>
      <c r="E22" s="10">
        <v>2446</v>
      </c>
      <c r="F22" s="24">
        <v>0.08950317586166964</v>
      </c>
      <c r="G22" s="6"/>
      <c r="H22" s="10">
        <v>3939</v>
      </c>
      <c r="I22" s="24">
        <v>0.6103843008994276</v>
      </c>
      <c r="J22" s="6"/>
      <c r="K22" s="10">
        <v>3271</v>
      </c>
      <c r="L22" s="24">
        <v>-0.16958618938816958</v>
      </c>
      <c r="M22" s="6"/>
      <c r="N22" s="10">
        <v>2977.26</v>
      </c>
      <c r="O22" s="24">
        <v>-0.08980128401100575</v>
      </c>
    </row>
    <row r="23" spans="1:15" s="3" customFormat="1" ht="15">
      <c r="A23" s="6" t="s">
        <v>4</v>
      </c>
      <c r="B23" s="10">
        <v>4129.58</v>
      </c>
      <c r="C23" s="24">
        <v>0.2692925970892438</v>
      </c>
      <c r="D23" s="6"/>
      <c r="E23" s="10">
        <v>4603</v>
      </c>
      <c r="F23" s="24">
        <v>0.11464119837852761</v>
      </c>
      <c r="G23" s="6"/>
      <c r="H23" s="10">
        <v>5820</v>
      </c>
      <c r="I23" s="24">
        <v>0.2643927873126222</v>
      </c>
      <c r="J23" s="6"/>
      <c r="K23" s="31">
        <v>4678</v>
      </c>
      <c r="L23" s="24">
        <v>-0.19621993127147766</v>
      </c>
      <c r="M23" s="6"/>
      <c r="N23" s="10">
        <v>5797.33</v>
      </c>
      <c r="O23" s="24">
        <v>0.2392753313381787</v>
      </c>
    </row>
    <row r="24" spans="1:15" s="3" customFormat="1" ht="15">
      <c r="A24" s="6" t="s">
        <v>5</v>
      </c>
      <c r="B24" s="10">
        <v>1853.72</v>
      </c>
      <c r="C24" s="24">
        <v>-0.007910088306127895</v>
      </c>
      <c r="D24" s="6"/>
      <c r="E24" s="10">
        <v>2164</v>
      </c>
      <c r="F24" s="24">
        <v>0.16738234469067603</v>
      </c>
      <c r="G24" s="6"/>
      <c r="H24" s="10">
        <v>2245</v>
      </c>
      <c r="I24" s="24">
        <v>0.03743068391866913</v>
      </c>
      <c r="J24" s="6"/>
      <c r="K24" s="10">
        <v>1883</v>
      </c>
      <c r="L24" s="24">
        <v>-0.16124721603563474</v>
      </c>
      <c r="M24" s="6"/>
      <c r="N24" s="10">
        <v>1807.74</v>
      </c>
      <c r="O24" s="24">
        <v>-0.03996813595326606</v>
      </c>
    </row>
    <row r="25" spans="1:15" s="3" customFormat="1" ht="15">
      <c r="A25" s="12" t="s">
        <v>6</v>
      </c>
      <c r="B25" s="13">
        <v>9039.63</v>
      </c>
      <c r="C25" s="32">
        <v>0.11662405039836937</v>
      </c>
      <c r="D25" s="15"/>
      <c r="E25" s="13">
        <v>9997</v>
      </c>
      <c r="F25" s="32">
        <v>0.10590809579595635</v>
      </c>
      <c r="G25" s="15"/>
      <c r="H25" s="13">
        <v>13463</v>
      </c>
      <c r="I25" s="32">
        <v>0.34670401120336103</v>
      </c>
      <c r="J25" s="15"/>
      <c r="K25" s="13">
        <v>11890</v>
      </c>
      <c r="L25" s="32">
        <v>-0.11683874322216445</v>
      </c>
      <c r="M25" s="15"/>
      <c r="N25" s="13">
        <v>11501.23</v>
      </c>
      <c r="O25" s="30">
        <v>-0.03269722455845252</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857.2</v>
      </c>
      <c r="C28" s="24">
        <v>-0.06714550005441282</v>
      </c>
      <c r="D28" s="6"/>
      <c r="E28" s="10">
        <v>1011.62</v>
      </c>
      <c r="F28" s="24">
        <v>0.18014465702286508</v>
      </c>
      <c r="G28" s="6"/>
      <c r="H28" s="10">
        <v>1513.36</v>
      </c>
      <c r="I28" s="24">
        <v>0.4959767501631046</v>
      </c>
      <c r="J28" s="6"/>
      <c r="K28" s="10">
        <v>1674.88</v>
      </c>
      <c r="L28" s="24">
        <v>0.10672939683882236</v>
      </c>
      <c r="M28" s="6"/>
      <c r="N28" s="10">
        <v>1902.5</v>
      </c>
      <c r="O28" s="24">
        <v>0.1359022735957202</v>
      </c>
    </row>
    <row r="29" spans="1:15" s="3" customFormat="1" ht="15">
      <c r="A29" s="6" t="s">
        <v>3</v>
      </c>
      <c r="B29" s="10">
        <v>2868.75</v>
      </c>
      <c r="C29" s="24">
        <v>-0.0364462626710466</v>
      </c>
      <c r="D29" s="6"/>
      <c r="E29" s="10">
        <v>3479.51</v>
      </c>
      <c r="F29" s="24">
        <v>0.21290108932461882</v>
      </c>
      <c r="G29" s="6"/>
      <c r="H29" s="10">
        <v>4714.69</v>
      </c>
      <c r="I29" s="24">
        <v>0.3549867653778835</v>
      </c>
      <c r="J29" s="6"/>
      <c r="K29" s="10">
        <v>4892.53</v>
      </c>
      <c r="L29" s="24">
        <v>0.03772040155344257</v>
      </c>
      <c r="M29" s="6"/>
      <c r="N29" s="10">
        <v>5411.6</v>
      </c>
      <c r="O29" s="24">
        <v>0.10609439288057522</v>
      </c>
    </row>
    <row r="30" spans="1:15" s="3" customFormat="1" ht="15">
      <c r="A30" s="6" t="s">
        <v>4</v>
      </c>
      <c r="B30" s="10">
        <v>5823.96</v>
      </c>
      <c r="C30" s="24">
        <v>0.004593493901502952</v>
      </c>
      <c r="D30" s="6"/>
      <c r="E30" s="10">
        <v>7579.47</v>
      </c>
      <c r="F30" s="24">
        <v>0.3014289246492078</v>
      </c>
      <c r="G30" s="6"/>
      <c r="H30" s="10">
        <v>9504.55</v>
      </c>
      <c r="I30" s="24">
        <v>0.25398609665319594</v>
      </c>
      <c r="J30" s="6"/>
      <c r="K30" s="10">
        <v>10049.65</v>
      </c>
      <c r="L30" s="24">
        <v>0.05735147902846536</v>
      </c>
      <c r="M30" s="6"/>
      <c r="N30" s="10">
        <v>12376.88</v>
      </c>
      <c r="O30" s="24">
        <v>0.2315732388690153</v>
      </c>
    </row>
    <row r="31" spans="1:15" s="3" customFormat="1" ht="15">
      <c r="A31" s="6" t="s">
        <v>5</v>
      </c>
      <c r="B31" s="10">
        <v>2181.38</v>
      </c>
      <c r="C31" s="24">
        <v>0.20668901501322098</v>
      </c>
      <c r="D31" s="6"/>
      <c r="E31" s="10">
        <v>2015.56</v>
      </c>
      <c r="F31" s="24">
        <v>-0.07601609990006333</v>
      </c>
      <c r="G31" s="6"/>
      <c r="H31" s="10">
        <v>3254.66</v>
      </c>
      <c r="I31" s="24">
        <v>0.614767111869654</v>
      </c>
      <c r="J31" s="6"/>
      <c r="K31" s="10">
        <v>3211.09</v>
      </c>
      <c r="L31" s="24">
        <v>-0.013386959006470633</v>
      </c>
      <c r="M31" s="6"/>
      <c r="N31" s="10">
        <v>3533.6</v>
      </c>
      <c r="O31" s="24">
        <v>0.10043630044626584</v>
      </c>
    </row>
    <row r="32" spans="1:15" s="3" customFormat="1" ht="15">
      <c r="A32" s="12" t="s">
        <v>6</v>
      </c>
      <c r="B32" s="13">
        <v>11731.29</v>
      </c>
      <c r="C32" s="32">
        <v>0.020003077931664816</v>
      </c>
      <c r="D32" s="15"/>
      <c r="E32" s="13">
        <v>14086.16</v>
      </c>
      <c r="F32" s="32">
        <v>0.2007341051154646</v>
      </c>
      <c r="G32" s="15"/>
      <c r="H32" s="13">
        <v>18987.26</v>
      </c>
      <c r="I32" s="32">
        <v>0.34793726608245246</v>
      </c>
      <c r="J32" s="15"/>
      <c r="K32" s="13">
        <v>19828.149999999998</v>
      </c>
      <c r="L32" s="32">
        <v>0.04428706406295587</v>
      </c>
      <c r="M32" s="15"/>
      <c r="N32" s="13">
        <v>23224.579999999998</v>
      </c>
      <c r="O32" s="30">
        <v>0.17129333800682367</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3175.86</v>
      </c>
      <c r="C35" s="24">
        <v>0.6693088042049935</v>
      </c>
      <c r="D35" s="6"/>
      <c r="E35" s="10">
        <v>3203.31</v>
      </c>
      <c r="F35" s="24">
        <v>0.008643328106402618</v>
      </c>
      <c r="G35" s="6"/>
      <c r="H35" s="10">
        <v>2716.21</v>
      </c>
      <c r="I35" s="24">
        <v>-0.15206146142583762</v>
      </c>
      <c r="J35" s="6"/>
      <c r="K35" s="10">
        <v>2199.88</v>
      </c>
      <c r="L35" s="24">
        <v>-0.19009207682763848</v>
      </c>
      <c r="M35" s="29"/>
      <c r="N35" s="10">
        <v>2893.89</v>
      </c>
      <c r="O35" s="24">
        <v>0.31547629870720206</v>
      </c>
    </row>
    <row r="36" spans="1:15" s="25" customFormat="1" ht="15">
      <c r="A36" s="6" t="s">
        <v>3</v>
      </c>
      <c r="B36" s="10">
        <v>6349.04</v>
      </c>
      <c r="C36" s="24">
        <v>0.17322788084854748</v>
      </c>
      <c r="D36" s="6"/>
      <c r="E36" s="10">
        <v>6752.05</v>
      </c>
      <c r="F36" s="24">
        <v>0.06347573806433732</v>
      </c>
      <c r="G36" s="6"/>
      <c r="H36" s="10">
        <v>5575.37</v>
      </c>
      <c r="I36" s="24">
        <v>-0.17427003650743111</v>
      </c>
      <c r="J36" s="6"/>
      <c r="K36" s="10">
        <v>17155.51</v>
      </c>
      <c r="L36" s="24">
        <v>2.077017310061933</v>
      </c>
      <c r="M36" s="29"/>
      <c r="N36" s="10">
        <v>11268.49</v>
      </c>
      <c r="O36" s="24">
        <v>-0.34315622211172964</v>
      </c>
    </row>
    <row r="37" spans="1:15" s="25" customFormat="1" ht="15">
      <c r="A37" s="6" t="s">
        <v>4</v>
      </c>
      <c r="B37" s="10">
        <v>12356.05</v>
      </c>
      <c r="C37" s="24">
        <v>-0.0016829766467801198</v>
      </c>
      <c r="D37" s="6"/>
      <c r="E37" s="10">
        <v>14600.49</v>
      </c>
      <c r="F37" s="24">
        <v>0.1816470473978335</v>
      </c>
      <c r="G37" s="6"/>
      <c r="H37" s="10">
        <v>14265.91</v>
      </c>
      <c r="I37" s="24">
        <v>-0.022915669268634132</v>
      </c>
      <c r="J37" s="6"/>
      <c r="K37" s="10">
        <v>38183.58</v>
      </c>
      <c r="L37" s="24">
        <v>1.6765611166760481</v>
      </c>
      <c r="M37" s="29"/>
      <c r="N37" s="10">
        <v>40087.03</v>
      </c>
      <c r="O37" s="24">
        <v>0.04984996168510122</v>
      </c>
    </row>
    <row r="38" spans="1:15" s="25" customFormat="1" ht="15">
      <c r="A38" s="6" t="s">
        <v>5</v>
      </c>
      <c r="B38" s="10">
        <v>3824.16</v>
      </c>
      <c r="C38" s="24">
        <v>0.0822277563957437</v>
      </c>
      <c r="D38" s="6"/>
      <c r="E38" s="10">
        <v>4236.45</v>
      </c>
      <c r="F38" s="24">
        <v>0.10781191163549642</v>
      </c>
      <c r="G38" s="6"/>
      <c r="H38" s="10">
        <v>2703.37</v>
      </c>
      <c r="I38" s="24">
        <v>-0.3618784595593008</v>
      </c>
      <c r="J38" s="6"/>
      <c r="K38" s="10">
        <v>5725.82</v>
      </c>
      <c r="L38" s="24">
        <v>1.1180304582798506</v>
      </c>
      <c r="M38" s="29"/>
      <c r="N38" s="10">
        <v>7736.56</v>
      </c>
      <c r="O38" s="24">
        <v>0.3511706620187154</v>
      </c>
    </row>
    <row r="39" spans="1:15" s="25" customFormat="1" ht="15">
      <c r="A39" s="12" t="s">
        <v>6</v>
      </c>
      <c r="B39" s="13">
        <v>25705.109999999997</v>
      </c>
      <c r="C39" s="28">
        <v>0.10680623718491353</v>
      </c>
      <c r="D39" s="15"/>
      <c r="E39" s="13">
        <v>28792.3</v>
      </c>
      <c r="F39" s="28">
        <v>0.120100244659525</v>
      </c>
      <c r="G39" s="15"/>
      <c r="H39" s="13">
        <v>25260.859999999997</v>
      </c>
      <c r="I39" s="28">
        <v>-0.12265223688277777</v>
      </c>
      <c r="J39" s="15"/>
      <c r="K39" s="13">
        <v>63264.79</v>
      </c>
      <c r="L39" s="28">
        <v>1.5044590722564477</v>
      </c>
      <c r="M39" s="15"/>
      <c r="N39" s="13">
        <v>61985.969999999994</v>
      </c>
      <c r="O39" s="34">
        <v>-0.020213771356863856</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3383.45</v>
      </c>
      <c r="C42" s="24">
        <v>0.16917021725082845</v>
      </c>
      <c r="D42" s="6"/>
      <c r="E42" s="10">
        <v>4174.93</v>
      </c>
      <c r="F42" s="24">
        <v>0.23392690892432297</v>
      </c>
      <c r="G42" s="6"/>
      <c r="H42" s="35">
        <v>5316.67</v>
      </c>
      <c r="I42" s="24">
        <v>0.2734752438963048</v>
      </c>
      <c r="J42" s="6"/>
      <c r="K42" s="35">
        <v>7150.11</v>
      </c>
      <c r="L42" s="24">
        <v>0.34484743269753426</v>
      </c>
      <c r="M42" s="6"/>
      <c r="N42" s="35">
        <v>9297.68</v>
      </c>
      <c r="O42" s="24">
        <v>0.30035481971606043</v>
      </c>
    </row>
    <row r="43" spans="1:15" s="3" customFormat="1" ht="15">
      <c r="A43" s="6" t="s">
        <v>3</v>
      </c>
      <c r="B43" s="10">
        <v>33613.03</v>
      </c>
      <c r="C43" s="24">
        <v>1.9829222903867334</v>
      </c>
      <c r="D43" s="6"/>
      <c r="E43" s="10">
        <v>12121.48</v>
      </c>
      <c r="F43" s="24">
        <v>-0.639381513657055</v>
      </c>
      <c r="G43" s="6"/>
      <c r="H43" s="35">
        <v>20743.33</v>
      </c>
      <c r="I43" s="24">
        <v>0.7112869055593873</v>
      </c>
      <c r="J43" s="6"/>
      <c r="K43" s="35">
        <v>31695.92</v>
      </c>
      <c r="L43" s="24">
        <v>0.5280053877559676</v>
      </c>
      <c r="M43" s="6"/>
      <c r="N43" s="35">
        <v>41901.87</v>
      </c>
      <c r="O43" s="24">
        <v>0.3219957016549766</v>
      </c>
    </row>
    <row r="44" spans="1:15" s="3" customFormat="1" ht="15">
      <c r="A44" s="6" t="s">
        <v>4</v>
      </c>
      <c r="B44" s="10">
        <v>82586.46</v>
      </c>
      <c r="C44" s="24">
        <v>1.0601790653984595</v>
      </c>
      <c r="D44" s="6"/>
      <c r="E44" s="10">
        <v>47318.65</v>
      </c>
      <c r="F44" s="24">
        <v>-0.42704106702236666</v>
      </c>
      <c r="G44" s="6"/>
      <c r="H44" s="35">
        <v>58301.12</v>
      </c>
      <c r="I44" s="24">
        <v>0.23209601288286966</v>
      </c>
      <c r="J44" s="6"/>
      <c r="K44" s="35">
        <v>82441.53</v>
      </c>
      <c r="L44" s="24">
        <v>0.4140642581137377</v>
      </c>
      <c r="M44" s="6"/>
      <c r="N44" s="35">
        <v>81031.44</v>
      </c>
      <c r="O44" s="24">
        <v>-0.017104122157849285</v>
      </c>
    </row>
    <row r="45" spans="1:15" s="3" customFormat="1" ht="15">
      <c r="A45" s="6" t="s">
        <v>5</v>
      </c>
      <c r="B45" s="10">
        <v>8780.3</v>
      </c>
      <c r="C45" s="24">
        <v>0.13491008923862788</v>
      </c>
      <c r="D45" s="6"/>
      <c r="E45" s="10">
        <v>8951.45</v>
      </c>
      <c r="F45" s="24">
        <v>0.019492500256255648</v>
      </c>
      <c r="G45" s="6"/>
      <c r="H45" s="35">
        <v>12848.4</v>
      </c>
      <c r="I45" s="24">
        <v>0.4353428774109221</v>
      </c>
      <c r="J45" s="6"/>
      <c r="K45" s="35">
        <v>16988.71</v>
      </c>
      <c r="L45" s="24">
        <v>0.3222432365119392</v>
      </c>
      <c r="M45" s="6"/>
      <c r="N45" s="35">
        <v>21734.49</v>
      </c>
      <c r="O45" s="24">
        <v>0.27934905004558924</v>
      </c>
    </row>
    <row r="46" spans="1:15" s="3" customFormat="1" ht="15">
      <c r="A46" s="12" t="s">
        <v>6</v>
      </c>
      <c r="B46" s="13">
        <v>128363.24</v>
      </c>
      <c r="C46" s="32">
        <v>1.070843450542115</v>
      </c>
      <c r="D46" s="15"/>
      <c r="E46" s="13">
        <v>72566.51</v>
      </c>
      <c r="F46" s="32">
        <v>-0.4346784172789656</v>
      </c>
      <c r="G46" s="15"/>
      <c r="H46" s="13">
        <v>97209.51999999999</v>
      </c>
      <c r="I46" s="32">
        <v>0.3395920514849067</v>
      </c>
      <c r="J46" s="15"/>
      <c r="K46" s="13">
        <v>138276.27</v>
      </c>
      <c r="L46" s="32">
        <v>0.4224560516295112</v>
      </c>
      <c r="M46" s="15"/>
      <c r="N46" s="13">
        <v>153965.47999999998</v>
      </c>
      <c r="O46" s="30">
        <v>0.11346277998386847</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9083.47</v>
      </c>
      <c r="C49" s="45">
        <v>-0.023039080716910125</v>
      </c>
      <c r="D49" s="6"/>
      <c r="E49" s="37">
        <v>13381.68</v>
      </c>
      <c r="F49" s="45">
        <v>0.4731903116320086</v>
      </c>
      <c r="G49" s="54"/>
      <c r="H49" s="56">
        <v>13297.17</v>
      </c>
      <c r="I49" s="45">
        <v>-0.0063153505389457985</v>
      </c>
      <c r="J49" s="54"/>
      <c r="K49" s="37">
        <f>'[1]Sheet1'!$B$107</f>
        <v>15945.79</v>
      </c>
      <c r="L49" s="51">
        <f>IF(AND(K49=0),"(+0%)",(K49-H49)/H49)</f>
        <v>0.1991867442470842</v>
      </c>
      <c r="M49" s="55"/>
      <c r="N49" s="37">
        <f>'[1]Sheet1'!$H$107</f>
        <v>36745.63</v>
      </c>
      <c r="O49" s="45">
        <f>IF(AND(N49=0),"(+0%)",(N49-K49)/K49)</f>
        <v>1.3044095024454727</v>
      </c>
    </row>
    <row r="50" spans="1:15" s="25" customFormat="1" ht="15">
      <c r="A50" s="6" t="s">
        <v>3</v>
      </c>
      <c r="B50" s="37">
        <v>43391.43</v>
      </c>
      <c r="C50" s="45">
        <v>0.035548771451011554</v>
      </c>
      <c r="D50" s="6"/>
      <c r="E50" s="37">
        <v>53373.87</v>
      </c>
      <c r="F50" s="45">
        <v>0.23005556627195745</v>
      </c>
      <c r="G50" s="54"/>
      <c r="H50" s="56">
        <v>52022.73</v>
      </c>
      <c r="I50" s="45">
        <v>-0.02531463429577056</v>
      </c>
      <c r="J50" s="54"/>
      <c r="K50" s="37">
        <f>'[1]Sheet1'!$C$107</f>
        <v>26660.69</v>
      </c>
      <c r="L50" s="51">
        <f>IF(AND(K50=0),"(+0%)",(K50-H50)/H50)</f>
        <v>-0.48751843665259403</v>
      </c>
      <c r="M50" s="55"/>
      <c r="N50" s="37">
        <f>'[1]Sheet1'!$I$107</f>
        <v>96132.47</v>
      </c>
      <c r="O50" s="45">
        <f>IF(AND(N50=0),"(+0%)",(N50-K50)/K50)</f>
        <v>2.605775769494338</v>
      </c>
    </row>
    <row r="51" spans="1:15" s="25" customFormat="1" ht="15">
      <c r="A51" s="6" t="s">
        <v>4</v>
      </c>
      <c r="B51" s="37">
        <v>84440.19</v>
      </c>
      <c r="C51" s="45">
        <v>0.04206700510320439</v>
      </c>
      <c r="D51" s="6"/>
      <c r="E51" s="37">
        <v>97637.43</v>
      </c>
      <c r="F51" s="45">
        <v>0.15629097944947767</v>
      </c>
      <c r="G51" s="54"/>
      <c r="H51" s="56">
        <v>101025.5</v>
      </c>
      <c r="I51" s="45">
        <v>0.034700524173977204</v>
      </c>
      <c r="J51" s="54"/>
      <c r="K51" s="37">
        <f>'[1]Sheet1'!$D$107</f>
        <v>97723.37</v>
      </c>
      <c r="L51" s="51">
        <f>IF(AND(K51=0),"(+0%)",(K51-H51)/H51)</f>
        <v>-0.032686104003444724</v>
      </c>
      <c r="M51" s="55"/>
      <c r="N51" s="37">
        <f>'[1]Sheet1'!$J$107</f>
        <v>143983.8</v>
      </c>
      <c r="O51" s="45">
        <f>IF(AND(N51=0),"(+0%)",(N51-K51)/K51)</f>
        <v>0.4733814439678042</v>
      </c>
    </row>
    <row r="52" spans="1:15" s="25" customFormat="1" ht="15">
      <c r="A52" s="6" t="s">
        <v>5</v>
      </c>
      <c r="B52" s="37">
        <v>28360.58</v>
      </c>
      <c r="C52" s="45">
        <v>0.3048652165291203</v>
      </c>
      <c r="D52" s="6"/>
      <c r="E52" s="37">
        <v>36449.76</v>
      </c>
      <c r="F52" s="45">
        <v>0.2852261836676119</v>
      </c>
      <c r="G52" s="54"/>
      <c r="H52" s="56">
        <v>41431.64</v>
      </c>
      <c r="I52" s="45">
        <v>0.1366779918441163</v>
      </c>
      <c r="J52" s="54"/>
      <c r="K52" s="37">
        <f>'[1]Sheet1'!$E$107</f>
        <v>41182.88</v>
      </c>
      <c r="L52" s="51">
        <f>IF(AND(K52=0),"(+0%)",(K52-H52)/H52)</f>
        <v>-0.00600410700614318</v>
      </c>
      <c r="M52" s="55"/>
      <c r="N52" s="37">
        <f>'[1]Sheet1'!$K$107</f>
        <v>67647.87</v>
      </c>
      <c r="O52" s="45">
        <f>IF(AND(N52=0),"(+0%)",(N52-K52)/K52)</f>
        <v>0.6426211571410256</v>
      </c>
    </row>
    <row r="53" spans="1:15" s="25" customFormat="1" ht="15">
      <c r="A53" s="39" t="s">
        <v>6</v>
      </c>
      <c r="B53" s="40">
        <v>165275.66999999998</v>
      </c>
      <c r="C53" s="41">
        <v>0.07345925852989907</v>
      </c>
      <c r="D53" s="42"/>
      <c r="E53" s="40">
        <v>200842.74</v>
      </c>
      <c r="F53" s="50">
        <v>0.2151984620603868</v>
      </c>
      <c r="G53" s="57"/>
      <c r="H53" s="60">
        <v>207777.03999999998</v>
      </c>
      <c r="I53" s="50">
        <v>0.03452601771913682</v>
      </c>
      <c r="J53" s="57"/>
      <c r="K53" s="58">
        <f>SUM(K49:K52)</f>
        <v>181512.72999999998</v>
      </c>
      <c r="L53" s="53">
        <f>IF((K53=0),"(+0%)",IF((K50=0),((K49-H49)/H49),IF((K51=0),((K49+K50)-(H49+H50))/(H49+H50),IF((K52=0),((K49+K50+K51)-(H49+H50+H51))/(H49+H50+H51),(K53-H53)/H53))))</f>
        <v>-0.1264062188969484</v>
      </c>
      <c r="M53" s="59"/>
      <c r="N53" s="60">
        <f>SUM(N49:N52)</f>
        <v>344509.77</v>
      </c>
      <c r="O53" s="52">
        <f>IF((N53=0),"(+0%)",IF((N50=0),((N49-K49)/K49),IF((N51=0),((N49+N50)-(K49+K50))/(K49+K50),IF((N52=0),((N49+N50+N51)-(K49+K50+K51))/(K49+K50+K51),(N53-K53)/K53))))</f>
        <v>0.8979923336506483</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37">
        <f>'[1]Sheet1'!$N$107</f>
        <v>46068.13</v>
      </c>
      <c r="C56" s="45">
        <f>IF(AND(B56=0),"(+0%)",(B56-N49)/N49)</f>
        <v>0.2537036376842634</v>
      </c>
      <c r="D56" s="6"/>
      <c r="E56" s="37">
        <f>'[2]Sheet1'!$B$109</f>
        <v>43077.78</v>
      </c>
      <c r="F56" s="45">
        <f>IF(AND(E56=0),"(+0%)",(E56-B56)/B56)</f>
        <v>-0.0649114691653427</v>
      </c>
      <c r="G56" s="54"/>
      <c r="H56" s="37">
        <f>'[2]Sheet1'!$H$109</f>
        <v>0</v>
      </c>
      <c r="I56" s="45" t="str">
        <f>IF(AND(H56=0),"(+0%)",(H56-E56)/E56)</f>
        <v>(+0%)</v>
      </c>
      <c r="J56" s="54"/>
      <c r="K56" s="37">
        <f>'[2]Sheet1'!$N$109</f>
        <v>0</v>
      </c>
      <c r="L56" s="51" t="str">
        <f>IF(AND(K56=0),"(+0%)",(K56-H56)/H56)</f>
        <v>(+0%)</v>
      </c>
      <c r="M56" s="55"/>
      <c r="N56" s="37">
        <v>0</v>
      </c>
      <c r="O56" s="45" t="str">
        <f>IF(AND(N56=0),"(+0%)",(N56-K56)/K56)</f>
        <v>(+0%)</v>
      </c>
    </row>
    <row r="57" spans="1:15" s="25" customFormat="1" ht="15">
      <c r="A57" s="6" t="s">
        <v>3</v>
      </c>
      <c r="B57" s="37">
        <f>'[1]Sheet1'!$O$107</f>
        <v>128347.79</v>
      </c>
      <c r="C57" s="45">
        <f>IF(AND(B57=0),"(+0%)",(B57-N50)/N50)</f>
        <v>0.3351138278252914</v>
      </c>
      <c r="D57" s="6"/>
      <c r="E57" s="37">
        <f>'[2]Sheet1'!$C$109</f>
        <v>107999.93</v>
      </c>
      <c r="F57" s="45">
        <f>IF(AND(E57=0),"(+0%)",(E57-B57)/B57)</f>
        <v>-0.1585368941685712</v>
      </c>
      <c r="G57" s="54"/>
      <c r="H57" s="37">
        <f>'[2]Sheet1'!$I$109</f>
        <v>0</v>
      </c>
      <c r="I57" s="45" t="str">
        <f>IF(AND(H57=0),"(+0%)",(H57-E57)/E57)</f>
        <v>(+0%)</v>
      </c>
      <c r="J57" s="54"/>
      <c r="K57" s="37">
        <f>'[2]Sheet1'!$O$109</f>
        <v>0</v>
      </c>
      <c r="L57" s="51" t="str">
        <f>IF(AND(K57=0),"(+0%)",(K57-H57)/H57)</f>
        <v>(+0%)</v>
      </c>
      <c r="M57" s="55"/>
      <c r="N57" s="37">
        <v>0</v>
      </c>
      <c r="O57" s="45" t="str">
        <f>IF(AND(N57=0),"(+0%)",(N57-K57)/K57)</f>
        <v>(+0%)</v>
      </c>
    </row>
    <row r="58" spans="1:15" ht="15">
      <c r="A58" s="6" t="s">
        <v>4</v>
      </c>
      <c r="B58" s="37">
        <f>'[1]Sheet1'!$P$107</f>
        <v>186856.87</v>
      </c>
      <c r="C58" s="45">
        <f>IF(AND(B58=0),"(+0%)",(B58-N51)/N51)</f>
        <v>0.29776315113228025</v>
      </c>
      <c r="E58" s="37">
        <f>'[2]Sheet1'!$D$109</f>
        <v>194137.94</v>
      </c>
      <c r="F58" s="45">
        <f>IF(AND(E58=0),"(+0%)",(E58-B58)/B58)</f>
        <v>0.0389660278479459</v>
      </c>
      <c r="G58" s="54"/>
      <c r="H58" s="37">
        <f>'[2]Sheet1'!$J$109</f>
        <v>0</v>
      </c>
      <c r="I58" s="45" t="str">
        <f>IF(AND(H58=0),"(+0%)",(H58-E58)/E58)</f>
        <v>(+0%)</v>
      </c>
      <c r="J58" s="54"/>
      <c r="K58" s="37">
        <f>'[2]Sheet1'!$P$109</f>
        <v>0</v>
      </c>
      <c r="L58" s="51" t="str">
        <f>IF(AND(K58=0),"(+0%)",(K58-H58)/H58)</f>
        <v>(+0%)</v>
      </c>
      <c r="M58" s="55"/>
      <c r="N58" s="37">
        <v>0</v>
      </c>
      <c r="O58" s="45" t="str">
        <f>IF(AND(N58=0),"(+0%)",(N58-K58)/K58)</f>
        <v>(+0%)</v>
      </c>
    </row>
    <row r="59" spans="1:15" ht="15">
      <c r="A59" s="6" t="s">
        <v>5</v>
      </c>
      <c r="B59" s="37">
        <f>'[1]Sheet1'!$Q$107</f>
        <v>76726.23</v>
      </c>
      <c r="C59" s="45">
        <f>IF(AND(B59=0),"(+0%)",(B59-N52)/N52)</f>
        <v>0.13420023424240854</v>
      </c>
      <c r="E59" s="37">
        <f>'[2]Sheet1'!$E$109</f>
        <v>66393.85</v>
      </c>
      <c r="F59" s="45">
        <f>IF(AND(E59=0),"(+0%)",(E59-B59)/B59)</f>
        <v>-0.13466555049036022</v>
      </c>
      <c r="G59" s="54"/>
      <c r="H59" s="37">
        <f>'[2]Sheet1'!$K$109</f>
        <v>0</v>
      </c>
      <c r="I59" s="45" t="str">
        <f>IF(AND(H59=0),"(+0%)",(H59-E59)/E59)</f>
        <v>(+0%)</v>
      </c>
      <c r="J59" s="54"/>
      <c r="K59" s="37">
        <f>'[2]Sheet1'!$Q$109</f>
        <v>0</v>
      </c>
      <c r="L59" s="51" t="str">
        <f>IF(AND(K59=0),"(+0%)",(K59-H59)/H59)</f>
        <v>(+0%)</v>
      </c>
      <c r="M59" s="55"/>
      <c r="N59" s="37">
        <v>0</v>
      </c>
      <c r="O59" s="45" t="str">
        <f>IF(AND(N59=0),"(+0%)",(N59-K59)/K59)</f>
        <v>(+0%)</v>
      </c>
    </row>
    <row r="60" spans="1:15" ht="15">
      <c r="A60" s="39" t="s">
        <v>6</v>
      </c>
      <c r="B60" s="40">
        <f>SUM(B56:B59)</f>
        <v>437999.01999999996</v>
      </c>
      <c r="C60" s="41">
        <f>IF((B60=0),"(+0%)",IF((B57=0),((B56-N49)/N49),IF((B58=0),((B56+B57)-(N49+N50))/(N49+N50),IF((B59=0),((B56+B57+B58)-(N49+N50+N51))/(N49+N50+N51),(B60-N53)/N53))))</f>
        <v>0.2713689367938678</v>
      </c>
      <c r="D60" s="42"/>
      <c r="E60" s="40">
        <f>SUM(E56:E59)</f>
        <v>411609.5</v>
      </c>
      <c r="F60" s="50">
        <f>IF((E60=0),"(+0%)",IF((E57=0),((E56-B56)/B56),IF((E58=0),((E56+E57)-(B56+B57))/(B56+B57),IF((E59=0),((E56+E57+E58)-(B56+B57+B58))/(B56+B57+B58),(E60-B60)/B60))))</f>
        <v>-0.06025018046844023</v>
      </c>
      <c r="G60" s="57"/>
      <c r="H60" s="60">
        <f>SUM(H56:H59)</f>
        <v>0</v>
      </c>
      <c r="I60" s="50" t="str">
        <f>IF((H60=0),"(+0%)",IF((H57=0),((H56-E56)/E56),IF((H58=0),((H56+H57)-(E56+E57))/(E56+E57),IF((H59=0),((H56+H57+H58)-(E56+E57+E58))/(E56+E57+E58),(H60-E60)/E60))))</f>
        <v>(+0%)</v>
      </c>
      <c r="J60" s="57"/>
      <c r="K60" s="58">
        <f>SUM(K56:K59)</f>
        <v>0</v>
      </c>
      <c r="L60" s="53" t="str">
        <f>IF((K60=0),"(+0%)",IF((K57=0),((K56-H56)/H56),IF((K58=0),((K56+K57)-(H56+H57))/(H56+H57),IF((K59=0),((K56+K57+K58)-(H56+H57+H58))/(H56+H57+H58),(K60-H60)/H60))))</f>
        <v>(+0%)</v>
      </c>
      <c r="M60" s="59"/>
      <c r="N60" s="60">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60 H60 K60 N60"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6">
      <selection activeCell="K59" sqref="K59"/>
    </sheetView>
  </sheetViews>
  <sheetFormatPr defaultColWidth="9.140625" defaultRowHeight="12.75"/>
  <cols>
    <col min="1" max="1" width="13.140625" style="6" customWidth="1"/>
    <col min="2" max="2" width="10.57421875" style="6" customWidth="1"/>
    <col min="3" max="3" width="8.8515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11.00390625" style="29" customWidth="1"/>
    <col min="13" max="13" width="4.140625" style="29" customWidth="1"/>
    <col min="14" max="14" width="10.57421875" style="6" customWidth="1"/>
    <col min="15" max="15" width="10.28125" style="6" customWidth="1"/>
    <col min="16" max="16384" width="9.140625" style="29" customWidth="1"/>
  </cols>
  <sheetData>
    <row r="1" spans="1:15" s="33" customFormat="1" ht="18">
      <c r="A1" s="1" t="s">
        <v>10</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15</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866</v>
      </c>
      <c r="F7" s="11"/>
      <c r="G7" s="6"/>
      <c r="H7" s="10">
        <v>460</v>
      </c>
      <c r="I7" s="11">
        <v>-0.46882217090069284</v>
      </c>
      <c r="J7" s="6"/>
      <c r="K7" s="10">
        <v>653</v>
      </c>
      <c r="L7" s="11">
        <v>0.41956521739130437</v>
      </c>
      <c r="M7" s="6"/>
      <c r="N7" s="10">
        <v>894</v>
      </c>
      <c r="O7" s="11">
        <v>0.36906584992343033</v>
      </c>
    </row>
    <row r="8" spans="1:15" s="3" customFormat="1" ht="15">
      <c r="A8" s="6" t="s">
        <v>3</v>
      </c>
      <c r="B8" s="10"/>
      <c r="C8" s="11"/>
      <c r="D8" s="6"/>
      <c r="E8" s="10">
        <v>2654</v>
      </c>
      <c r="F8" s="11"/>
      <c r="G8" s="6"/>
      <c r="H8" s="10">
        <v>2706</v>
      </c>
      <c r="I8" s="11">
        <v>0.019593067068575734</v>
      </c>
      <c r="J8" s="6"/>
      <c r="K8" s="10">
        <v>2130</v>
      </c>
      <c r="L8" s="11">
        <v>-0.21286031042128603</v>
      </c>
      <c r="M8" s="6"/>
      <c r="N8" s="10">
        <v>2950</v>
      </c>
      <c r="O8" s="11">
        <v>0.38497652582159625</v>
      </c>
    </row>
    <row r="9" spans="1:15" s="3" customFormat="1" ht="15">
      <c r="A9" s="6" t="s">
        <v>4</v>
      </c>
      <c r="B9" s="10">
        <v>4203</v>
      </c>
      <c r="C9" s="11"/>
      <c r="D9" s="6"/>
      <c r="E9" s="10">
        <v>4545</v>
      </c>
      <c r="F9" s="11">
        <v>0.08137044967880086</v>
      </c>
      <c r="G9" s="6"/>
      <c r="H9" s="10">
        <v>4406</v>
      </c>
      <c r="I9" s="11">
        <v>-0.030583058305830583</v>
      </c>
      <c r="J9" s="6"/>
      <c r="K9" s="10">
        <v>5336</v>
      </c>
      <c r="L9" s="11">
        <v>0.21107580571947346</v>
      </c>
      <c r="M9" s="6"/>
      <c r="N9" s="10">
        <v>7731</v>
      </c>
      <c r="O9" s="11">
        <v>0.4488380809595202</v>
      </c>
    </row>
    <row r="10" spans="1:15" s="3" customFormat="1" ht="15">
      <c r="A10" s="6" t="s">
        <v>5</v>
      </c>
      <c r="B10" s="10">
        <v>1885</v>
      </c>
      <c r="C10" s="11"/>
      <c r="D10" s="6"/>
      <c r="E10" s="10">
        <v>1211</v>
      </c>
      <c r="F10" s="11">
        <v>-0.3575596816976127</v>
      </c>
      <c r="G10" s="6"/>
      <c r="H10" s="10">
        <v>1176</v>
      </c>
      <c r="I10" s="11">
        <v>-0.028901734104046242</v>
      </c>
      <c r="J10" s="6"/>
      <c r="K10" s="10">
        <v>1637</v>
      </c>
      <c r="L10" s="11">
        <v>0.39200680272108845</v>
      </c>
      <c r="M10" s="6"/>
      <c r="N10" s="10">
        <v>2372</v>
      </c>
      <c r="O10" s="11">
        <v>0.4489920586438607</v>
      </c>
    </row>
    <row r="11" spans="1:15" s="3" customFormat="1" ht="15">
      <c r="A11" s="12" t="s">
        <v>6</v>
      </c>
      <c r="B11" s="13">
        <v>6088</v>
      </c>
      <c r="C11" s="14"/>
      <c r="D11" s="15"/>
      <c r="E11" s="13">
        <v>9276</v>
      </c>
      <c r="F11" s="14">
        <v>-0.054533508541392904</v>
      </c>
      <c r="G11" s="15"/>
      <c r="H11" s="13">
        <v>8748</v>
      </c>
      <c r="I11" s="16">
        <v>-0.056921086675291076</v>
      </c>
      <c r="J11" s="17"/>
      <c r="K11" s="18">
        <v>9756</v>
      </c>
      <c r="L11" s="16">
        <v>0.11522633744855967</v>
      </c>
      <c r="M11" s="17"/>
      <c r="N11" s="18">
        <v>13947</v>
      </c>
      <c r="O11" s="19">
        <v>0.4295817958179582</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1530</v>
      </c>
      <c r="C14" s="11">
        <v>0.7114093959731543</v>
      </c>
      <c r="D14" s="6"/>
      <c r="E14" s="10">
        <v>1102.05</v>
      </c>
      <c r="F14" s="11">
        <v>-0.2797058823529412</v>
      </c>
      <c r="G14" s="6"/>
      <c r="H14" s="10">
        <v>1438</v>
      </c>
      <c r="I14" s="11">
        <v>0.30484097817703376</v>
      </c>
      <c r="J14" s="23"/>
      <c r="K14" s="10">
        <v>3752.91</v>
      </c>
      <c r="L14" s="11">
        <v>1.6098122392211405</v>
      </c>
      <c r="M14" s="6"/>
      <c r="N14" s="10">
        <v>3304.53</v>
      </c>
      <c r="O14" s="24">
        <v>-0.11947528717715045</v>
      </c>
    </row>
    <row r="15" spans="1:15" s="25" customFormat="1" ht="15">
      <c r="A15" s="6" t="s">
        <v>3</v>
      </c>
      <c r="B15" s="10">
        <v>3696</v>
      </c>
      <c r="C15" s="11">
        <v>0.2528813559322034</v>
      </c>
      <c r="D15" s="6"/>
      <c r="E15" s="10">
        <v>4385.88</v>
      </c>
      <c r="F15" s="11">
        <v>0.18665584415584419</v>
      </c>
      <c r="G15" s="6"/>
      <c r="H15" s="10">
        <v>5278</v>
      </c>
      <c r="I15" s="11">
        <v>0.20340729796528859</v>
      </c>
      <c r="J15" s="23"/>
      <c r="K15" s="10">
        <v>7289.86</v>
      </c>
      <c r="L15" s="11">
        <v>0.381178476695718</v>
      </c>
      <c r="M15" s="6"/>
      <c r="N15" s="10">
        <v>6663.61</v>
      </c>
      <c r="O15" s="24">
        <v>-0.08590699958572592</v>
      </c>
    </row>
    <row r="16" spans="1:15" s="25" customFormat="1" ht="15">
      <c r="A16" s="6" t="s">
        <v>4</v>
      </c>
      <c r="B16" s="10">
        <v>7417</v>
      </c>
      <c r="C16" s="11">
        <v>-0.04061570301384038</v>
      </c>
      <c r="D16" s="6"/>
      <c r="E16" s="10">
        <v>8987.52</v>
      </c>
      <c r="F16" s="11">
        <v>0.21174598894431718</v>
      </c>
      <c r="G16" s="6"/>
      <c r="H16" s="10">
        <v>12143.83</v>
      </c>
      <c r="I16" s="11">
        <v>0.3511880919319233</v>
      </c>
      <c r="J16" s="23"/>
      <c r="K16" s="10">
        <v>12654.11</v>
      </c>
      <c r="L16" s="11">
        <v>0.042019692304651884</v>
      </c>
      <c r="M16" s="6"/>
      <c r="N16" s="10">
        <v>13228.96</v>
      </c>
      <c r="O16" s="24">
        <v>0.045427928159309384</v>
      </c>
    </row>
    <row r="17" spans="1:15" s="25" customFormat="1" ht="15">
      <c r="A17" s="6" t="s">
        <v>5</v>
      </c>
      <c r="B17" s="10">
        <v>2101.8</v>
      </c>
      <c r="C17" s="11">
        <v>-0.11391231028667784</v>
      </c>
      <c r="D17" s="6"/>
      <c r="E17" s="10">
        <v>2527.7</v>
      </c>
      <c r="F17" s="11">
        <v>0.2026358359501378</v>
      </c>
      <c r="G17" s="6"/>
      <c r="H17" s="10">
        <v>4751.31</v>
      </c>
      <c r="I17" s="11">
        <v>0.8796969577085891</v>
      </c>
      <c r="J17" s="23"/>
      <c r="K17" s="10">
        <v>4103.79</v>
      </c>
      <c r="L17" s="24">
        <v>-0.13628241474456526</v>
      </c>
      <c r="M17" s="6"/>
      <c r="N17" s="10">
        <v>4491.39</v>
      </c>
      <c r="O17" s="24">
        <v>0.09444927737530438</v>
      </c>
    </row>
    <row r="18" spans="1:15" s="25" customFormat="1" ht="15">
      <c r="A18" s="12" t="s">
        <v>6</v>
      </c>
      <c r="B18" s="13">
        <v>14744.8</v>
      </c>
      <c r="C18" s="14">
        <v>0.05720226572022652</v>
      </c>
      <c r="D18" s="15"/>
      <c r="E18" s="13">
        <v>17003.15</v>
      </c>
      <c r="F18" s="14">
        <v>0.15316247083717666</v>
      </c>
      <c r="G18" s="15"/>
      <c r="H18" s="13">
        <v>23611.140000000003</v>
      </c>
      <c r="I18" s="14">
        <v>0.38863328265644903</v>
      </c>
      <c r="J18" s="26"/>
      <c r="K18" s="27">
        <v>27800.670000000002</v>
      </c>
      <c r="L18" s="28">
        <v>0.17743870054558986</v>
      </c>
      <c r="M18" s="15"/>
      <c r="N18" s="13">
        <v>27688.489999999998</v>
      </c>
      <c r="O18" s="30">
        <v>-0.004035154548433686</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3551.19</v>
      </c>
      <c r="C21" s="24">
        <v>0.07464299007725754</v>
      </c>
      <c r="D21" s="6"/>
      <c r="E21" s="10">
        <v>4114</v>
      </c>
      <c r="F21" s="24">
        <v>0.1584849022440365</v>
      </c>
      <c r="G21" s="6"/>
      <c r="H21" s="10">
        <v>5065</v>
      </c>
      <c r="I21" s="24">
        <v>0.23116188624210016</v>
      </c>
      <c r="J21" s="6"/>
      <c r="K21" s="10">
        <v>4862</v>
      </c>
      <c r="L21" s="24">
        <v>-0.04007897334649556</v>
      </c>
      <c r="M21" s="6"/>
      <c r="N21" s="10">
        <v>4836.81</v>
      </c>
      <c r="O21" s="24">
        <v>-0.00518099547511304</v>
      </c>
    </row>
    <row r="22" spans="1:15" s="3" customFormat="1" ht="15">
      <c r="A22" s="6" t="s">
        <v>3</v>
      </c>
      <c r="B22" s="10">
        <v>7694.34</v>
      </c>
      <c r="C22" s="24">
        <v>0.1546804209730162</v>
      </c>
      <c r="D22" s="6"/>
      <c r="E22" s="10">
        <v>7675</v>
      </c>
      <c r="F22" s="24">
        <v>-0.0025135359238089485</v>
      </c>
      <c r="G22" s="6"/>
      <c r="H22" s="10">
        <v>8207</v>
      </c>
      <c r="I22" s="24">
        <v>0.06931596091205212</v>
      </c>
      <c r="J22" s="6"/>
      <c r="K22" s="10">
        <v>8735</v>
      </c>
      <c r="L22" s="24">
        <v>0.06433532350432558</v>
      </c>
      <c r="M22" s="6"/>
      <c r="N22" s="10">
        <v>10017.27</v>
      </c>
      <c r="O22" s="24">
        <v>0.14679679450486555</v>
      </c>
    </row>
    <row r="23" spans="1:15" s="3" customFormat="1" ht="15">
      <c r="A23" s="6" t="s">
        <v>4</v>
      </c>
      <c r="B23" s="10">
        <v>14494.54</v>
      </c>
      <c r="C23" s="24">
        <v>0.09566738428417668</v>
      </c>
      <c r="D23" s="6"/>
      <c r="E23" s="10">
        <v>15329</v>
      </c>
      <c r="F23" s="24">
        <v>0.057570643842439914</v>
      </c>
      <c r="G23" s="6"/>
      <c r="H23" s="10">
        <v>13458</v>
      </c>
      <c r="I23" s="24">
        <v>-0.1220562332833192</v>
      </c>
      <c r="J23" s="6"/>
      <c r="K23" s="10">
        <v>14467</v>
      </c>
      <c r="L23" s="24">
        <v>0.07497399316391737</v>
      </c>
      <c r="M23" s="6"/>
      <c r="N23" s="10">
        <v>11215.95</v>
      </c>
      <c r="O23" s="24">
        <v>-0.2247217806041335</v>
      </c>
    </row>
    <row r="24" spans="1:15" s="3" customFormat="1" ht="15">
      <c r="A24" s="6" t="s">
        <v>5</v>
      </c>
      <c r="B24" s="10">
        <v>5692.79</v>
      </c>
      <c r="C24" s="24">
        <v>0.2674895744969819</v>
      </c>
      <c r="D24" s="6"/>
      <c r="E24" s="10">
        <v>5582</v>
      </c>
      <c r="F24" s="24">
        <v>-0.01946145914393469</v>
      </c>
      <c r="G24" s="6"/>
      <c r="H24" s="10">
        <v>5226</v>
      </c>
      <c r="I24" s="24">
        <v>-0.06377642422070942</v>
      </c>
      <c r="J24" s="6"/>
      <c r="K24" s="10">
        <v>5862</v>
      </c>
      <c r="L24" s="24">
        <v>0.12169919632606199</v>
      </c>
      <c r="M24" s="6"/>
      <c r="N24" s="10">
        <v>5763.4</v>
      </c>
      <c r="O24" s="24">
        <v>-0.01682019788468106</v>
      </c>
    </row>
    <row r="25" spans="1:15" s="3" customFormat="1" ht="15">
      <c r="A25" s="12" t="s">
        <v>6</v>
      </c>
      <c r="B25" s="13">
        <v>31432.86</v>
      </c>
      <c r="C25" s="32">
        <v>0.13523200434548807</v>
      </c>
      <c r="D25" s="15"/>
      <c r="E25" s="13">
        <v>32700</v>
      </c>
      <c r="F25" s="32">
        <v>0.04031259007293639</v>
      </c>
      <c r="G25" s="15"/>
      <c r="H25" s="13">
        <v>31956</v>
      </c>
      <c r="I25" s="32">
        <v>-0.022752293577981652</v>
      </c>
      <c r="J25" s="15"/>
      <c r="K25" s="13">
        <v>33926</v>
      </c>
      <c r="L25" s="32">
        <v>0.06164726498936037</v>
      </c>
      <c r="M25" s="15"/>
      <c r="N25" s="13">
        <v>31833.43</v>
      </c>
      <c r="O25" s="30">
        <v>-0.061680422095148256</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3139.51</v>
      </c>
      <c r="C28" s="24">
        <v>-0.3509131018171067</v>
      </c>
      <c r="D28" s="6"/>
      <c r="E28" s="10">
        <v>5210.01</v>
      </c>
      <c r="F28" s="24">
        <v>0.65949781972346</v>
      </c>
      <c r="G28" s="6"/>
      <c r="H28" s="10">
        <v>4991.4</v>
      </c>
      <c r="I28" s="24">
        <v>-0.04195961236158867</v>
      </c>
      <c r="J28" s="6"/>
      <c r="K28" s="10">
        <v>5388.85</v>
      </c>
      <c r="L28" s="24">
        <v>0.07962695836839379</v>
      </c>
      <c r="M28" s="6"/>
      <c r="N28" s="10">
        <v>5458.26</v>
      </c>
      <c r="O28" s="24">
        <v>0.012880299136179305</v>
      </c>
    </row>
    <row r="29" spans="1:15" s="3" customFormat="1" ht="15">
      <c r="A29" s="6" t="s">
        <v>3</v>
      </c>
      <c r="B29" s="10">
        <v>10032.68</v>
      </c>
      <c r="C29" s="24">
        <v>0.0015383432811534334</v>
      </c>
      <c r="D29" s="6"/>
      <c r="E29" s="10">
        <v>8395.16</v>
      </c>
      <c r="F29" s="24">
        <v>-0.16321860160993876</v>
      </c>
      <c r="G29" s="6"/>
      <c r="H29" s="10">
        <v>11012.41</v>
      </c>
      <c r="I29" s="24">
        <v>0.3117570123737963</v>
      </c>
      <c r="J29" s="6"/>
      <c r="K29" s="10">
        <v>11680.06</v>
      </c>
      <c r="L29" s="24">
        <v>0.06062705620295645</v>
      </c>
      <c r="M29" s="6"/>
      <c r="N29" s="10">
        <v>11989.75</v>
      </c>
      <c r="O29" s="24">
        <v>0.026514418590315506</v>
      </c>
    </row>
    <row r="30" spans="1:15" s="3" customFormat="1" ht="15">
      <c r="A30" s="6" t="s">
        <v>4</v>
      </c>
      <c r="B30" s="10">
        <v>13736.37</v>
      </c>
      <c r="C30" s="24">
        <v>0.22471747823412194</v>
      </c>
      <c r="D30" s="6"/>
      <c r="E30" s="10">
        <v>17549.64</v>
      </c>
      <c r="F30" s="24">
        <v>0.27760390845616406</v>
      </c>
      <c r="G30" s="6"/>
      <c r="H30" s="10">
        <v>19392.15</v>
      </c>
      <c r="I30" s="24">
        <v>0.10498847839613816</v>
      </c>
      <c r="J30" s="6"/>
      <c r="K30" s="10">
        <v>17852.97</v>
      </c>
      <c r="L30" s="24">
        <v>-0.0793712919918627</v>
      </c>
      <c r="M30" s="6"/>
      <c r="N30" s="10">
        <v>19256.2</v>
      </c>
      <c r="O30" s="24">
        <v>0.07859924707205578</v>
      </c>
    </row>
    <row r="31" spans="1:15" s="3" customFormat="1" ht="15">
      <c r="A31" s="6" t="s">
        <v>5</v>
      </c>
      <c r="B31" s="10">
        <v>6204.61</v>
      </c>
      <c r="C31" s="24">
        <v>0.07655377034389424</v>
      </c>
      <c r="D31" s="6"/>
      <c r="E31" s="10">
        <v>4692.21</v>
      </c>
      <c r="F31" s="24">
        <v>-0.24375424079837407</v>
      </c>
      <c r="G31" s="6"/>
      <c r="H31" s="10">
        <v>7049.5</v>
      </c>
      <c r="I31" s="24">
        <v>0.502383738153237</v>
      </c>
      <c r="J31" s="6"/>
      <c r="K31" s="10">
        <v>7753.15</v>
      </c>
      <c r="L31" s="24">
        <v>0.09981558975813883</v>
      </c>
      <c r="M31" s="6"/>
      <c r="N31" s="10">
        <v>8700.13</v>
      </c>
      <c r="O31" s="24">
        <v>0.12214132320411698</v>
      </c>
    </row>
    <row r="32" spans="1:15" s="3" customFormat="1" ht="15">
      <c r="A32" s="12" t="s">
        <v>6</v>
      </c>
      <c r="B32" s="13">
        <v>33113.17</v>
      </c>
      <c r="C32" s="32">
        <v>0.04020113446775914</v>
      </c>
      <c r="D32" s="15"/>
      <c r="E32" s="13">
        <v>35847.02</v>
      </c>
      <c r="F32" s="32">
        <v>0.08256080586666872</v>
      </c>
      <c r="G32" s="15"/>
      <c r="H32" s="13">
        <v>42445.46</v>
      </c>
      <c r="I32" s="32">
        <v>0.18407220460724497</v>
      </c>
      <c r="J32" s="15"/>
      <c r="K32" s="13">
        <v>42675.030000000006</v>
      </c>
      <c r="L32" s="32">
        <v>0.005408587867819244</v>
      </c>
      <c r="M32" s="15"/>
      <c r="N32" s="13">
        <v>45404.340000000004</v>
      </c>
      <c r="O32" s="30">
        <v>0.0639556668149969</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5949.1</v>
      </c>
      <c r="C35" s="24">
        <v>0.08992609366354848</v>
      </c>
      <c r="D35" s="6"/>
      <c r="E35" s="10">
        <v>5834.26</v>
      </c>
      <c r="F35" s="24">
        <v>-0.019303760232640254</v>
      </c>
      <c r="G35" s="6"/>
      <c r="H35" s="10">
        <v>5470.53</v>
      </c>
      <c r="I35" s="24">
        <v>-0.06234381052609936</v>
      </c>
      <c r="J35" s="6"/>
      <c r="K35" s="10">
        <v>5886.58</v>
      </c>
      <c r="L35" s="24">
        <v>0.07605296013366167</v>
      </c>
      <c r="M35" s="29"/>
      <c r="N35" s="10">
        <v>5713.62</v>
      </c>
      <c r="O35" s="24">
        <v>-0.02938208603297671</v>
      </c>
    </row>
    <row r="36" spans="1:15" s="25" customFormat="1" ht="15">
      <c r="A36" s="6" t="s">
        <v>3</v>
      </c>
      <c r="B36" s="10">
        <v>10908.53</v>
      </c>
      <c r="C36" s="24">
        <v>-0.09017869430138238</v>
      </c>
      <c r="D36" s="6"/>
      <c r="E36" s="10">
        <v>10900.65</v>
      </c>
      <c r="F36" s="24">
        <v>-0.0007223704752153606</v>
      </c>
      <c r="G36" s="6"/>
      <c r="H36" s="10">
        <v>11130.12</v>
      </c>
      <c r="I36" s="24">
        <v>0.021051038240838957</v>
      </c>
      <c r="J36" s="6"/>
      <c r="K36" s="10">
        <v>11815.06</v>
      </c>
      <c r="L36" s="24">
        <v>0.061539318533852166</v>
      </c>
      <c r="M36" s="29"/>
      <c r="N36" s="10">
        <v>9917.42</v>
      </c>
      <c r="O36" s="24">
        <v>-0.1606119647297601</v>
      </c>
    </row>
    <row r="37" spans="1:15" s="25" customFormat="1" ht="15">
      <c r="A37" s="6" t="s">
        <v>4</v>
      </c>
      <c r="B37" s="10">
        <v>19746.35</v>
      </c>
      <c r="C37" s="24">
        <v>0.0254541394459965</v>
      </c>
      <c r="D37" s="6"/>
      <c r="E37" s="10">
        <v>16653.37</v>
      </c>
      <c r="F37" s="24">
        <v>-0.15663553011062803</v>
      </c>
      <c r="G37" s="6"/>
      <c r="H37" s="10">
        <v>16956.36</v>
      </c>
      <c r="I37" s="24">
        <v>0.01819391510547124</v>
      </c>
      <c r="J37" s="6"/>
      <c r="K37" s="10">
        <v>18779.72</v>
      </c>
      <c r="L37" s="24">
        <v>0.1075325128742254</v>
      </c>
      <c r="M37" s="29"/>
      <c r="N37" s="10">
        <v>15136.1</v>
      </c>
      <c r="O37" s="24">
        <v>-0.19401886716095876</v>
      </c>
    </row>
    <row r="38" spans="1:15" s="25" customFormat="1" ht="15">
      <c r="A38" s="6" t="s">
        <v>5</v>
      </c>
      <c r="B38" s="10">
        <v>8185.09</v>
      </c>
      <c r="C38" s="24">
        <v>-0.05919911541551667</v>
      </c>
      <c r="D38" s="6"/>
      <c r="E38" s="10">
        <v>8420</v>
      </c>
      <c r="F38" s="24">
        <v>0.028699745512877666</v>
      </c>
      <c r="G38" s="6"/>
      <c r="H38" s="10">
        <v>7734.08</v>
      </c>
      <c r="I38" s="24">
        <v>-0.08146318289786224</v>
      </c>
      <c r="J38" s="6"/>
      <c r="K38" s="10">
        <v>7747.73</v>
      </c>
      <c r="L38" s="24">
        <v>0.0017649158012329373</v>
      </c>
      <c r="M38" s="29"/>
      <c r="N38" s="10">
        <v>7743.48</v>
      </c>
      <c r="O38" s="24">
        <v>-0.0005485477681850039</v>
      </c>
    </row>
    <row r="39" spans="1:15" s="25" customFormat="1" ht="15">
      <c r="A39" s="12" t="s">
        <v>6</v>
      </c>
      <c r="B39" s="13">
        <v>44789.06999999999</v>
      </c>
      <c r="C39" s="28">
        <v>-0.01355090724807389</v>
      </c>
      <c r="D39" s="15"/>
      <c r="E39" s="13">
        <v>41808.28</v>
      </c>
      <c r="F39" s="28">
        <v>-0.06655172791040301</v>
      </c>
      <c r="G39" s="15"/>
      <c r="H39" s="13">
        <v>41291.090000000004</v>
      </c>
      <c r="I39" s="28">
        <v>-0.012370516079589859</v>
      </c>
      <c r="J39" s="15"/>
      <c r="K39" s="13">
        <v>44229.09</v>
      </c>
      <c r="L39" s="28">
        <v>0.07115336504800412</v>
      </c>
      <c r="M39" s="15"/>
      <c r="N39" s="13">
        <v>38510.619999999995</v>
      </c>
      <c r="O39" s="34">
        <v>-0.12929205642711622</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5385.21</v>
      </c>
      <c r="C42" s="24">
        <v>-0.05747844623898682</v>
      </c>
      <c r="D42" s="6"/>
      <c r="E42" s="10">
        <v>6497.22</v>
      </c>
      <c r="F42" s="24">
        <v>0.20649334009258696</v>
      </c>
      <c r="G42" s="6"/>
      <c r="H42" s="35">
        <v>5951.24</v>
      </c>
      <c r="I42" s="24">
        <v>-0.08403286328614398</v>
      </c>
      <c r="J42" s="6"/>
      <c r="K42" s="35">
        <v>7239.51</v>
      </c>
      <c r="L42" s="24">
        <v>0.21647085313312864</v>
      </c>
      <c r="M42" s="6"/>
      <c r="N42" s="35">
        <v>8436.66</v>
      </c>
      <c r="O42" s="24">
        <v>0.16536340166668734</v>
      </c>
    </row>
    <row r="43" spans="1:15" s="3" customFormat="1" ht="15">
      <c r="A43" s="6" t="s">
        <v>3</v>
      </c>
      <c r="B43" s="10">
        <v>11811.11</v>
      </c>
      <c r="C43" s="24">
        <v>0.1909458306696702</v>
      </c>
      <c r="D43" s="6"/>
      <c r="E43" s="10">
        <v>12624.01</v>
      </c>
      <c r="F43" s="24">
        <v>0.06882502999294729</v>
      </c>
      <c r="G43" s="6"/>
      <c r="H43" s="35">
        <v>12380.97</v>
      </c>
      <c r="I43" s="24">
        <v>-0.019252202746987752</v>
      </c>
      <c r="J43" s="6"/>
      <c r="K43" s="35">
        <v>14118.13</v>
      </c>
      <c r="L43" s="24">
        <v>0.1403088772527516</v>
      </c>
      <c r="M43" s="6"/>
      <c r="N43" s="35">
        <v>16438.69</v>
      </c>
      <c r="O43" s="24">
        <v>0.16436737726596934</v>
      </c>
    </row>
    <row r="44" spans="1:15" s="3" customFormat="1" ht="15">
      <c r="A44" s="6" t="s">
        <v>4</v>
      </c>
      <c r="B44" s="10">
        <v>18589.83</v>
      </c>
      <c r="C44" s="24">
        <v>0.22817832863154983</v>
      </c>
      <c r="D44" s="6"/>
      <c r="E44" s="10">
        <v>16485.86</v>
      </c>
      <c r="F44" s="24">
        <v>-0.11317854977694798</v>
      </c>
      <c r="G44" s="6"/>
      <c r="H44" s="35">
        <v>18616.79</v>
      </c>
      <c r="I44" s="24">
        <v>0.12925804295317322</v>
      </c>
      <c r="J44" s="6"/>
      <c r="K44" s="35">
        <v>18995.85</v>
      </c>
      <c r="L44" s="24">
        <v>0.020361190087012725</v>
      </c>
      <c r="M44" s="6"/>
      <c r="N44" s="35">
        <v>19842.47</v>
      </c>
      <c r="O44" s="24">
        <v>0.044568682106881384</v>
      </c>
    </row>
    <row r="45" spans="1:15" s="3" customFormat="1" ht="15">
      <c r="A45" s="6" t="s">
        <v>5</v>
      </c>
      <c r="B45" s="10">
        <v>9162.07</v>
      </c>
      <c r="C45" s="24">
        <v>0.18319799366693015</v>
      </c>
      <c r="D45" s="6"/>
      <c r="E45" s="10">
        <v>7764.25</v>
      </c>
      <c r="F45" s="24">
        <v>-0.152565959439297</v>
      </c>
      <c r="G45" s="6"/>
      <c r="H45" s="35">
        <v>9336.9</v>
      </c>
      <c r="I45" s="24">
        <v>0.2025501497246997</v>
      </c>
      <c r="J45" s="6"/>
      <c r="K45" s="35">
        <v>9511.91</v>
      </c>
      <c r="L45" s="24">
        <v>0.01874390857779351</v>
      </c>
      <c r="M45" s="6"/>
      <c r="N45" s="35">
        <v>9793.22</v>
      </c>
      <c r="O45" s="24">
        <v>0.029574501861350612</v>
      </c>
    </row>
    <row r="46" spans="1:15" s="3" customFormat="1" ht="15">
      <c r="A46" s="12" t="s">
        <v>6</v>
      </c>
      <c r="B46" s="13">
        <v>44948.22</v>
      </c>
      <c r="C46" s="32">
        <v>0.167164278321149</v>
      </c>
      <c r="D46" s="15"/>
      <c r="E46" s="13">
        <v>43371.34</v>
      </c>
      <c r="F46" s="32">
        <v>-0.03508214563335332</v>
      </c>
      <c r="G46" s="15"/>
      <c r="H46" s="13">
        <v>46285.9</v>
      </c>
      <c r="I46" s="32">
        <v>0.06720013723348195</v>
      </c>
      <c r="J46" s="15"/>
      <c r="K46" s="13">
        <v>49865.399999999994</v>
      </c>
      <c r="L46" s="32">
        <v>0.07733456625019698</v>
      </c>
      <c r="M46" s="15"/>
      <c r="N46" s="13">
        <v>54511.04</v>
      </c>
      <c r="O46" s="30">
        <v>0.09316359640151302</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8028.97</v>
      </c>
      <c r="C49" s="45">
        <v>-0.04832362570021781</v>
      </c>
      <c r="D49" s="6"/>
      <c r="E49" s="37">
        <v>8112.06</v>
      </c>
      <c r="F49" s="45">
        <v>0.01034877450034066</v>
      </c>
      <c r="G49" s="54"/>
      <c r="H49" s="56">
        <v>10624.85</v>
      </c>
      <c r="I49" s="45">
        <v>0.30975978974514484</v>
      </c>
      <c r="J49" s="54"/>
      <c r="K49" s="37">
        <f>'[1]Sheet1'!$B$108</f>
        <v>8708.36</v>
      </c>
      <c r="L49" s="51">
        <f>IF(AND(K49=0),"(+0%)",(K49-H49)/H49)</f>
        <v>-0.18037807592577776</v>
      </c>
      <c r="M49" s="55"/>
      <c r="N49" s="37">
        <f>'[1]Sheet1'!$H$108</f>
        <v>13909.04</v>
      </c>
      <c r="O49" s="45">
        <f>IF(AND(N49=0),"(+0%)",(N49-K49)/K49)</f>
        <v>0.5972054439641907</v>
      </c>
    </row>
    <row r="50" spans="1:15" s="25" customFormat="1" ht="15">
      <c r="A50" s="6" t="s">
        <v>3</v>
      </c>
      <c r="B50" s="37">
        <v>16745.34</v>
      </c>
      <c r="C50" s="45">
        <v>0.018654162831709915</v>
      </c>
      <c r="D50" s="6"/>
      <c r="E50" s="37">
        <v>17371.26</v>
      </c>
      <c r="F50" s="45">
        <v>0.037378757313975004</v>
      </c>
      <c r="G50" s="54"/>
      <c r="H50" s="56">
        <v>17976.6</v>
      </c>
      <c r="I50" s="45">
        <v>0.03484721315552241</v>
      </c>
      <c r="J50" s="54"/>
      <c r="K50" s="37">
        <f>'[1]Sheet1'!$C$108</f>
        <v>10825.18</v>
      </c>
      <c r="L50" s="51">
        <f>IF(AND(K50=0),"(+0%)",(K50-H50)/H50)</f>
        <v>-0.39781827486844</v>
      </c>
      <c r="M50" s="55"/>
      <c r="N50" s="37">
        <f>'[1]Sheet1'!$I$108</f>
        <v>26126.84</v>
      </c>
      <c r="O50" s="45">
        <f>IF(AND(N50=0),"(+0%)",(N50-K50)/K50)</f>
        <v>1.4135247635605135</v>
      </c>
    </row>
    <row r="51" spans="1:15" s="25" customFormat="1" ht="15">
      <c r="A51" s="6" t="s">
        <v>4</v>
      </c>
      <c r="B51" s="37">
        <v>21900.58</v>
      </c>
      <c r="C51" s="45">
        <v>0.10372247003523254</v>
      </c>
      <c r="D51" s="6"/>
      <c r="E51" s="37">
        <v>21918.76</v>
      </c>
      <c r="F51" s="45">
        <v>0.0008301150015203548</v>
      </c>
      <c r="G51" s="54"/>
      <c r="H51" s="56">
        <v>23571.03</v>
      </c>
      <c r="I51" s="45">
        <v>0.0753815453063951</v>
      </c>
      <c r="J51" s="54"/>
      <c r="K51" s="37">
        <f>'[1]Sheet1'!$D$108</f>
        <v>22227.04</v>
      </c>
      <c r="L51" s="51">
        <f>IF(AND(K51=0),"(+0%)",(K51-H51)/H51)</f>
        <v>-0.05701872171050641</v>
      </c>
      <c r="M51" s="55"/>
      <c r="N51" s="37">
        <f>'[1]Sheet1'!$J$108</f>
        <v>32892.31</v>
      </c>
      <c r="O51" s="45">
        <f>IF(AND(N51=0),"(+0%)",(N51-K51)/K51)</f>
        <v>0.4798331221791114</v>
      </c>
    </row>
    <row r="52" spans="1:15" s="25" customFormat="1" ht="15">
      <c r="A52" s="6" t="s">
        <v>5</v>
      </c>
      <c r="B52" s="37">
        <v>9670.89</v>
      </c>
      <c r="C52" s="45">
        <v>-0.012491294997967976</v>
      </c>
      <c r="D52" s="6"/>
      <c r="E52" s="37">
        <v>10302.65</v>
      </c>
      <c r="F52" s="45">
        <v>0.06532594207978792</v>
      </c>
      <c r="G52" s="54"/>
      <c r="H52" s="56">
        <v>11836.79</v>
      </c>
      <c r="I52" s="45">
        <v>0.1489073199613693</v>
      </c>
      <c r="J52" s="54"/>
      <c r="K52" s="37">
        <f>'[1]Sheet1'!$E$108</f>
        <v>11866.44</v>
      </c>
      <c r="L52" s="51">
        <f>IF(AND(K52=0),"(+0%)",(K52-H52)/H52)</f>
        <v>0.0025049020891643454</v>
      </c>
      <c r="M52" s="55"/>
      <c r="N52" s="37">
        <f>'[1]Sheet1'!$K$108</f>
        <v>19566.83</v>
      </c>
      <c r="O52" s="45">
        <f>IF(AND(N52=0),"(+0%)",(N52-K52)/K52)</f>
        <v>0.6489216647958445</v>
      </c>
    </row>
    <row r="53" spans="1:15" s="25" customFormat="1" ht="15">
      <c r="A53" s="39" t="s">
        <v>6</v>
      </c>
      <c r="B53" s="40">
        <v>56345.78</v>
      </c>
      <c r="C53" s="41">
        <v>0.033658136039965446</v>
      </c>
      <c r="D53" s="42"/>
      <c r="E53" s="40">
        <v>57704.73</v>
      </c>
      <c r="F53" s="50">
        <v>0.02411804397773896</v>
      </c>
      <c r="G53" s="57"/>
      <c r="H53" s="60">
        <v>64009.27</v>
      </c>
      <c r="I53" s="50">
        <v>0.10925516851044954</v>
      </c>
      <c r="J53" s="57"/>
      <c r="K53" s="58">
        <f>SUM(K49:K52)</f>
        <v>53627.020000000004</v>
      </c>
      <c r="L53" s="53">
        <f>IF((K53=0),"(+0%)",IF((K50=0),((K49-H49)/H49),IF((K51=0),((K49+K50)-(H49+H50))/(H49+H50),IF((K52=0),((K49+K50+K51)-(H49+H50+H51))/(H49+H50+H51),(K53-H53)/H53))))</f>
        <v>-0.16219916271502538</v>
      </c>
      <c r="M53" s="59"/>
      <c r="N53" s="60">
        <f>SUM(N49:N52)</f>
        <v>92495.02</v>
      </c>
      <c r="O53" s="52">
        <f>IF((N53=0),"(+0%)",IF((N50=0),((N49-K49)/K49),IF((N51=0),((N49+N50)-(K49+K50))/(K49+K50),IF((N52=0),((N49+N50+N51)-(K49+K50+K51))/(K49+K50+K51),(N53-K53)/K53))))</f>
        <v>0.7247838869286415</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37">
        <f>'[1]Sheet1'!$N$108</f>
        <v>19845.83</v>
      </c>
      <c r="C56" s="45">
        <f>IF(AND(B56=0),"(+0%)",(B56-N49)/N49)</f>
        <v>0.4268296014678224</v>
      </c>
      <c r="D56" s="6"/>
      <c r="E56" s="37">
        <f>'[2]Sheet1'!$B$110</f>
        <v>22102.88</v>
      </c>
      <c r="F56" s="45">
        <f>IF(AND(E56=0),"(+0%)",(E56-B56)/B56)</f>
        <v>0.11372918139478162</v>
      </c>
      <c r="G56" s="54"/>
      <c r="H56" s="37">
        <f>'[2]Sheet1'!$H$110</f>
        <v>0</v>
      </c>
      <c r="I56" s="45" t="str">
        <f>IF(AND(H56=0),"(+0%)",(H56-E56)/E56)</f>
        <v>(+0%)</v>
      </c>
      <c r="J56" s="54"/>
      <c r="K56" s="37">
        <f>'[2]Sheet1'!$N$110</f>
        <v>0</v>
      </c>
      <c r="L56" s="51" t="str">
        <f>IF(AND(K56=0),"(+0%)",(K56-H56)/H56)</f>
        <v>(+0%)</v>
      </c>
      <c r="M56" s="55"/>
      <c r="N56" s="37">
        <v>0</v>
      </c>
      <c r="O56" s="45" t="str">
        <f>IF(AND(N56=0),"(+0%)",(N56-K56)/K56)</f>
        <v>(+0%)</v>
      </c>
    </row>
    <row r="57" spans="1:15" s="25" customFormat="1" ht="15">
      <c r="A57" s="6" t="s">
        <v>3</v>
      </c>
      <c r="B57" s="37">
        <f>'[1]Sheet1'!$O$108</f>
        <v>36213.4</v>
      </c>
      <c r="C57" s="45">
        <f>IF(AND(B57=0),"(+0%)",(B57-N50)/N50)</f>
        <v>0.38606123052003233</v>
      </c>
      <c r="D57" s="6"/>
      <c r="E57" s="37">
        <f>'[2]Sheet1'!$C$110</f>
        <v>32134.74</v>
      </c>
      <c r="F57" s="45">
        <f>IF(AND(E57=0),"(+0%)",(E57-B57)/B57)</f>
        <v>-0.11262847454257263</v>
      </c>
      <c r="G57" s="54"/>
      <c r="H57" s="37">
        <f>'[2]Sheet1'!$I$110</f>
        <v>0</v>
      </c>
      <c r="I57" s="45" t="str">
        <f>IF(AND(H57=0),"(+0%)",(H57-E57)/E57)</f>
        <v>(+0%)</v>
      </c>
      <c r="J57" s="54"/>
      <c r="K57" s="37">
        <f>'[2]Sheet1'!$O$110</f>
        <v>0</v>
      </c>
      <c r="L57" s="51" t="str">
        <f>IF(AND(K57=0),"(+0%)",(K57-H57)/H57)</f>
        <v>(+0%)</v>
      </c>
      <c r="M57" s="55"/>
      <c r="N57" s="37">
        <v>0</v>
      </c>
      <c r="O57" s="45" t="str">
        <f>IF(AND(N57=0),"(+0%)",(N57-K57)/K57)</f>
        <v>(+0%)</v>
      </c>
    </row>
    <row r="58" spans="1:15" ht="15">
      <c r="A58" s="6" t="s">
        <v>4</v>
      </c>
      <c r="B58" s="37">
        <f>'[1]Sheet1'!$P$108</f>
        <v>43068.29</v>
      </c>
      <c r="C58" s="45">
        <f>IF(AND(B58=0),"(+0%)",(B58-N51)/N51)</f>
        <v>0.30937261627413837</v>
      </c>
      <c r="E58" s="37">
        <f>'[2]Sheet1'!$D$110</f>
        <v>44041.94</v>
      </c>
      <c r="F58" s="45">
        <f>IF(AND(E58=0),"(+0%)",(E58-B58)/B58)</f>
        <v>0.022607119994780416</v>
      </c>
      <c r="G58" s="54"/>
      <c r="H58" s="37">
        <f>'[2]Sheet1'!$J$110</f>
        <v>0</v>
      </c>
      <c r="I58" s="45" t="str">
        <f>IF(AND(H58=0),"(+0%)",(H58-E58)/E58)</f>
        <v>(+0%)</v>
      </c>
      <c r="J58" s="54"/>
      <c r="K58" s="37">
        <f>'[2]Sheet1'!$P$110</f>
        <v>0</v>
      </c>
      <c r="L58" s="51" t="str">
        <f>IF(AND(K58=0),"(+0%)",(K58-H58)/H58)</f>
        <v>(+0%)</v>
      </c>
      <c r="M58" s="55"/>
      <c r="N58" s="37">
        <v>0</v>
      </c>
      <c r="O58" s="45" t="str">
        <f>IF(AND(N58=0),"(+0%)",(N58-K58)/K58)</f>
        <v>(+0%)</v>
      </c>
    </row>
    <row r="59" spans="1:15" ht="15">
      <c r="A59" s="6" t="s">
        <v>5</v>
      </c>
      <c r="B59" s="37">
        <f>'[1]Sheet1'!$Q$108</f>
        <v>17984.01</v>
      </c>
      <c r="C59" s="45">
        <f>IF(AND(B59=0),"(+0%)",(B59-N52)/N52)</f>
        <v>-0.08089302150629424</v>
      </c>
      <c r="E59" s="37">
        <f>'[2]Sheet1'!$E$110</f>
        <v>24908.56</v>
      </c>
      <c r="F59" s="45">
        <f>IF(AND(E59=0),"(+0%)",(E59-B59)/B59)</f>
        <v>0.3850392654363517</v>
      </c>
      <c r="G59" s="54"/>
      <c r="H59" s="37">
        <f>'[2]Sheet1'!$K$110</f>
        <v>0</v>
      </c>
      <c r="I59" s="45" t="str">
        <f>IF(AND(H59=0),"(+0%)",(H59-E59)/E59)</f>
        <v>(+0%)</v>
      </c>
      <c r="J59" s="54"/>
      <c r="K59" s="37">
        <f>'[2]Sheet1'!$Q$110</f>
        <v>0</v>
      </c>
      <c r="L59" s="51" t="str">
        <f>IF(AND(K59=0),"(+0%)",(K59-H59)/H59)</f>
        <v>(+0%)</v>
      </c>
      <c r="M59" s="55"/>
      <c r="N59" s="37">
        <v>0</v>
      </c>
      <c r="O59" s="45" t="str">
        <f>IF(AND(N59=0),"(+0%)",(N59-K59)/K59)</f>
        <v>(+0%)</v>
      </c>
    </row>
    <row r="60" spans="1:15" ht="15">
      <c r="A60" s="39" t="s">
        <v>6</v>
      </c>
      <c r="B60" s="40">
        <f>SUM(B56:B59)</f>
        <v>117111.53</v>
      </c>
      <c r="C60" s="41">
        <f>IF((B60=0),"(+0%)",IF((B57=0),((B56-N49)/N49),IF((B58=0),((B56+B57)-(N49+N50))/(N49+N50),IF((B59=0),((B56+B57+B58)-(N49+N50+N51))/(N49+N50+N51),(B60-N53)/N53))))</f>
        <v>0.26613876076787696</v>
      </c>
      <c r="D60" s="42"/>
      <c r="E60" s="40">
        <f>SUM(E56:E59)</f>
        <v>123188.12</v>
      </c>
      <c r="F60" s="50">
        <f>IF((E60=0),"(+0%)",IF((E57=0),((E56-B56)/B56),IF((E58=0),((E56+E57)-(B56+B57))/(B56+B57),IF((E59=0),((E56+E57+E58)-(B56+B57+B58))/(B56+B57+B58),(E60-B60)/B60))))</f>
        <v>0.05188720529908538</v>
      </c>
      <c r="G60" s="57"/>
      <c r="H60" s="60">
        <f>SUM(H56:H59)</f>
        <v>0</v>
      </c>
      <c r="I60" s="50" t="str">
        <f>IF((H60=0),"(+0%)",IF((H57=0),((H56-E56)/E56),IF((H58=0),((H56+H57)-(E56+E57))/(E56+E57),IF((H59=0),((H56+H57+H58)-(E56+E57+E58))/(E56+E57+E58),(H60-E60)/E60))))</f>
        <v>(+0%)</v>
      </c>
      <c r="J60" s="57"/>
      <c r="K60" s="58">
        <f>SUM(K56:K59)</f>
        <v>0</v>
      </c>
      <c r="L60" s="53" t="str">
        <f>IF((K60=0),"(+0%)",IF((K57=0),((K56-H56)/H56),IF((K58=0),((K56+K57)-(H56+H57))/(H56+H57),IF((K59=0),((K56+K57+K58)-(H56+H57+H58))/(H56+H57+H58),(K60-H60)/H60))))</f>
        <v>(+0%)</v>
      </c>
      <c r="M60" s="59"/>
      <c r="N60" s="60">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60 H60 K60 N60" formulaRange="1"/>
  </ignoredErrors>
</worksheet>
</file>

<file path=xl/worksheets/sheet6.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5">
      <selection activeCell="H57" sqref="H57"/>
    </sheetView>
  </sheetViews>
  <sheetFormatPr defaultColWidth="9.140625" defaultRowHeight="12.75"/>
  <cols>
    <col min="1" max="1" width="13.140625" style="6" customWidth="1"/>
    <col min="2" max="2" width="12.7109375" style="6" bestFit="1" customWidth="1"/>
    <col min="3" max="3" width="8.8515625" style="6" customWidth="1"/>
    <col min="4" max="4" width="2.8515625" style="6" customWidth="1"/>
    <col min="5" max="5" width="13.57421875" style="6" customWidth="1"/>
    <col min="6" max="6" width="9.7109375" style="6" customWidth="1"/>
    <col min="7" max="7" width="2.28125" style="6" customWidth="1"/>
    <col min="8" max="8" width="13.57421875" style="6" bestFit="1" customWidth="1"/>
    <col min="9" max="9" width="9.7109375" style="6" customWidth="1"/>
    <col min="10" max="10" width="2.421875" style="6" customWidth="1"/>
    <col min="11" max="11" width="13.57421875" style="29" bestFit="1" customWidth="1"/>
    <col min="12" max="12" width="9.7109375" style="29" customWidth="1"/>
    <col min="13" max="13" width="2.7109375" style="29" customWidth="1"/>
    <col min="14" max="14" width="13.57421875" style="6" bestFit="1" customWidth="1"/>
    <col min="15" max="15" width="9.57421875" style="6" customWidth="1"/>
    <col min="16" max="16384" width="9.140625" style="29" customWidth="1"/>
  </cols>
  <sheetData>
    <row r="1" spans="1:15" s="33" customFormat="1" ht="18">
      <c r="A1" s="1" t="s">
        <v>11</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15</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53420</v>
      </c>
      <c r="F7" s="11"/>
      <c r="G7" s="6"/>
      <c r="H7" s="10">
        <v>62363.7</v>
      </c>
      <c r="I7" s="11">
        <v>0.16742231374017216</v>
      </c>
      <c r="J7" s="6"/>
      <c r="K7" s="10">
        <v>59563</v>
      </c>
      <c r="L7" s="11">
        <v>-0.04490913784781848</v>
      </c>
      <c r="M7" s="6"/>
      <c r="N7" s="10">
        <v>67878</v>
      </c>
      <c r="O7" s="11">
        <v>0.13960008730252002</v>
      </c>
    </row>
    <row r="8" spans="1:15" s="3" customFormat="1" ht="15">
      <c r="A8" s="6" t="s">
        <v>3</v>
      </c>
      <c r="B8" s="10"/>
      <c r="C8" s="11"/>
      <c r="D8" s="6"/>
      <c r="E8" s="10">
        <v>73954.8</v>
      </c>
      <c r="F8" s="11"/>
      <c r="G8" s="6"/>
      <c r="H8" s="10">
        <v>82507.58</v>
      </c>
      <c r="I8" s="11">
        <v>0.11564874761340709</v>
      </c>
      <c r="J8" s="6"/>
      <c r="K8" s="10">
        <v>93023</v>
      </c>
      <c r="L8" s="11">
        <v>0.1274479266026224</v>
      </c>
      <c r="M8" s="6"/>
      <c r="N8" s="10">
        <v>94076</v>
      </c>
      <c r="O8" s="11">
        <v>0.011319781129398106</v>
      </c>
    </row>
    <row r="9" spans="1:15" s="3" customFormat="1" ht="15">
      <c r="A9" s="6" t="s">
        <v>4</v>
      </c>
      <c r="B9" s="10">
        <v>92049.15</v>
      </c>
      <c r="C9" s="11"/>
      <c r="D9" s="6"/>
      <c r="E9" s="10">
        <v>100965.72</v>
      </c>
      <c r="F9" s="11">
        <v>0.0968674887274897</v>
      </c>
      <c r="G9" s="6"/>
      <c r="H9" s="10">
        <v>106520.43</v>
      </c>
      <c r="I9" s="11">
        <v>0.055015801402693826</v>
      </c>
      <c r="J9" s="6"/>
      <c r="K9" s="10">
        <v>117252</v>
      </c>
      <c r="L9" s="11">
        <v>0.10074658917542867</v>
      </c>
      <c r="M9" s="6"/>
      <c r="N9" s="10">
        <v>121762</v>
      </c>
      <c r="O9" s="11">
        <v>0.038464162658206257</v>
      </c>
    </row>
    <row r="10" spans="1:15" s="3" customFormat="1" ht="15">
      <c r="A10" s="6" t="s">
        <v>5</v>
      </c>
      <c r="B10" s="10">
        <v>54596.07</v>
      </c>
      <c r="C10" s="11"/>
      <c r="D10" s="6"/>
      <c r="E10" s="10">
        <v>56381.99</v>
      </c>
      <c r="F10" s="11">
        <v>0.03271151201908852</v>
      </c>
      <c r="G10" s="6"/>
      <c r="H10" s="10">
        <v>60271.11</v>
      </c>
      <c r="I10" s="11">
        <v>0.06897805487177737</v>
      </c>
      <c r="J10" s="6"/>
      <c r="K10" s="10">
        <v>57191.05</v>
      </c>
      <c r="L10" s="11">
        <v>-0.05110342251868263</v>
      </c>
      <c r="M10" s="6"/>
      <c r="N10" s="10">
        <v>68432.41</v>
      </c>
      <c r="O10" s="11">
        <v>0.1965580278732424</v>
      </c>
    </row>
    <row r="11" spans="1:15" s="3" customFormat="1" ht="15">
      <c r="A11" s="12" t="s">
        <v>6</v>
      </c>
      <c r="B11" s="13">
        <v>146645.22</v>
      </c>
      <c r="C11" s="14"/>
      <c r="D11" s="15"/>
      <c r="E11" s="13">
        <v>284722.51</v>
      </c>
      <c r="F11" s="14">
        <v>0.07298219471456342</v>
      </c>
      <c r="G11" s="15"/>
      <c r="H11" s="13">
        <v>311662.82</v>
      </c>
      <c r="I11" s="16">
        <v>0.09461952973089481</v>
      </c>
      <c r="J11" s="17"/>
      <c r="K11" s="18">
        <v>327029.05</v>
      </c>
      <c r="L11" s="16">
        <v>0.04930402028705247</v>
      </c>
      <c r="M11" s="17"/>
      <c r="N11" s="18">
        <v>352148.41000000003</v>
      </c>
      <c r="O11" s="19">
        <v>0.0768107909679585</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73705</v>
      </c>
      <c r="C14" s="11">
        <v>0.08584519284598839</v>
      </c>
      <c r="D14" s="6"/>
      <c r="E14" s="10">
        <v>77691.27</v>
      </c>
      <c r="F14" s="11">
        <v>0.05408411912353306</v>
      </c>
      <c r="G14" s="6"/>
      <c r="H14" s="10">
        <v>73358</v>
      </c>
      <c r="I14" s="11">
        <v>-0.055775507338211926</v>
      </c>
      <c r="J14" s="23"/>
      <c r="K14" s="10">
        <v>89329.84</v>
      </c>
      <c r="L14" s="11">
        <v>0.21772458354916976</v>
      </c>
      <c r="M14" s="6"/>
      <c r="N14" s="10">
        <v>81576</v>
      </c>
      <c r="O14" s="24">
        <v>-0.08680011069089563</v>
      </c>
    </row>
    <row r="15" spans="1:15" s="25" customFormat="1" ht="15">
      <c r="A15" s="6" t="s">
        <v>3</v>
      </c>
      <c r="B15" s="10">
        <v>102509.75</v>
      </c>
      <c r="C15" s="11">
        <v>0.0896482631064246</v>
      </c>
      <c r="D15" s="6"/>
      <c r="E15" s="10">
        <v>107491.7529</v>
      </c>
      <c r="F15" s="11">
        <v>0.04860028338767782</v>
      </c>
      <c r="G15" s="6"/>
      <c r="H15" s="10">
        <v>115836.42</v>
      </c>
      <c r="I15" s="11">
        <v>0.07763076584826993</v>
      </c>
      <c r="J15" s="23"/>
      <c r="K15" s="10">
        <v>117685.78</v>
      </c>
      <c r="L15" s="11">
        <v>0.015965272407417293</v>
      </c>
      <c r="M15" s="6"/>
      <c r="N15" s="10">
        <v>117608</v>
      </c>
      <c r="O15" s="24">
        <v>-0.0006609124738774628</v>
      </c>
    </row>
    <row r="16" spans="1:15" s="25" customFormat="1" ht="15">
      <c r="A16" s="6" t="s">
        <v>4</v>
      </c>
      <c r="B16" s="10">
        <v>142174.37</v>
      </c>
      <c r="C16" s="11">
        <v>0.16764154662374137</v>
      </c>
      <c r="D16" s="6"/>
      <c r="E16" s="10">
        <v>145939.5711</v>
      </c>
      <c r="F16" s="11">
        <v>0.02648298072289686</v>
      </c>
      <c r="G16" s="6"/>
      <c r="H16" s="10">
        <v>150520.23</v>
      </c>
      <c r="I16" s="11">
        <v>0.03138736715117021</v>
      </c>
      <c r="J16" s="23"/>
      <c r="K16" s="10">
        <v>151836.01</v>
      </c>
      <c r="L16" s="11">
        <v>0.008741549225642286</v>
      </c>
      <c r="M16" s="6"/>
      <c r="N16" s="10">
        <v>140695.39</v>
      </c>
      <c r="O16" s="24">
        <v>-0.07337271310014004</v>
      </c>
    </row>
    <row r="17" spans="1:15" s="25" customFormat="1" ht="15">
      <c r="A17" s="6" t="s">
        <v>5</v>
      </c>
      <c r="B17" s="10">
        <v>74471.77739999999</v>
      </c>
      <c r="C17" s="11">
        <v>0.08825302806082656</v>
      </c>
      <c r="D17" s="6"/>
      <c r="E17" s="10">
        <v>79977.52</v>
      </c>
      <c r="F17" s="11">
        <v>0.07393059212791143</v>
      </c>
      <c r="G17" s="6"/>
      <c r="H17" s="10">
        <v>88781.13</v>
      </c>
      <c r="I17" s="11">
        <v>0.1100760563718405</v>
      </c>
      <c r="J17" s="23"/>
      <c r="K17" s="10">
        <v>74339.3</v>
      </c>
      <c r="L17" s="24">
        <v>-0.16266778762559117</v>
      </c>
      <c r="M17" s="6"/>
      <c r="N17" s="10">
        <v>80528.91</v>
      </c>
      <c r="O17" s="24">
        <v>0.08326161263288732</v>
      </c>
    </row>
    <row r="18" spans="1:15" s="25" customFormat="1" ht="15">
      <c r="A18" s="12" t="s">
        <v>6</v>
      </c>
      <c r="B18" s="13">
        <v>392860.8974</v>
      </c>
      <c r="C18" s="14">
        <v>0.11561173142880293</v>
      </c>
      <c r="D18" s="15"/>
      <c r="E18" s="13">
        <v>411100.11400000006</v>
      </c>
      <c r="F18" s="14">
        <v>0.046426653099632315</v>
      </c>
      <c r="G18" s="15"/>
      <c r="H18" s="13">
        <v>428495.78</v>
      </c>
      <c r="I18" s="14">
        <v>0.042314914074677114</v>
      </c>
      <c r="J18" s="26"/>
      <c r="K18" s="27">
        <v>433190.93</v>
      </c>
      <c r="L18" s="28">
        <v>0.010957284106741879</v>
      </c>
      <c r="M18" s="15"/>
      <c r="N18" s="13">
        <v>420408.30000000005</v>
      </c>
      <c r="O18" s="30">
        <v>-0.029508073957134666</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89821</v>
      </c>
      <c r="C21" s="24">
        <v>0.1010713935471217</v>
      </c>
      <c r="D21" s="6"/>
      <c r="E21" s="10">
        <v>85934</v>
      </c>
      <c r="F21" s="24">
        <v>-0.04327495797196647</v>
      </c>
      <c r="G21" s="6"/>
      <c r="H21" s="10">
        <v>100526</v>
      </c>
      <c r="I21" s="24">
        <v>0.1698047338655247</v>
      </c>
      <c r="J21" s="6"/>
      <c r="K21" s="10">
        <v>95273.79</v>
      </c>
      <c r="L21" s="24">
        <v>-0.05224727931082512</v>
      </c>
      <c r="M21" s="6"/>
      <c r="N21" s="10">
        <v>106489.31</v>
      </c>
      <c r="O21" s="24">
        <v>0.11771883956752434</v>
      </c>
    </row>
    <row r="22" spans="1:15" s="3" customFormat="1" ht="15">
      <c r="A22" s="6" t="s">
        <v>3</v>
      </c>
      <c r="B22" s="10">
        <v>122830</v>
      </c>
      <c r="C22" s="24">
        <v>0.044401741378137544</v>
      </c>
      <c r="D22" s="6"/>
      <c r="E22" s="10">
        <v>122529</v>
      </c>
      <c r="F22" s="24">
        <v>-0.002450541398681104</v>
      </c>
      <c r="G22" s="6"/>
      <c r="H22" s="10">
        <v>128598</v>
      </c>
      <c r="I22" s="24">
        <v>0.04953113140562642</v>
      </c>
      <c r="J22" s="6"/>
      <c r="K22" s="10">
        <v>145213.43</v>
      </c>
      <c r="L22" s="24">
        <v>0.12920441997542725</v>
      </c>
      <c r="M22" s="6"/>
      <c r="N22" s="10">
        <v>146105.35</v>
      </c>
      <c r="O22" s="24">
        <v>0.00614213161964436</v>
      </c>
    </row>
    <row r="23" spans="1:15" s="3" customFormat="1" ht="15">
      <c r="A23" s="6" t="s">
        <v>4</v>
      </c>
      <c r="B23" s="10">
        <v>163906</v>
      </c>
      <c r="C23" s="24">
        <v>0.16497065042429596</v>
      </c>
      <c r="D23" s="6"/>
      <c r="E23" s="10">
        <v>177844</v>
      </c>
      <c r="F23" s="24">
        <v>0.08503654533696144</v>
      </c>
      <c r="G23" s="6"/>
      <c r="H23" s="10">
        <v>173076.67</v>
      </c>
      <c r="I23" s="24">
        <v>-0.026806245923393465</v>
      </c>
      <c r="J23" s="6"/>
      <c r="K23" s="31">
        <v>196007.83</v>
      </c>
      <c r="L23" s="24">
        <v>0.1324913403984487</v>
      </c>
      <c r="M23" s="6"/>
      <c r="N23" s="10">
        <v>192282.33</v>
      </c>
      <c r="O23" s="24">
        <v>-0.01900689375521376</v>
      </c>
    </row>
    <row r="24" spans="1:15" s="3" customFormat="1" ht="15">
      <c r="A24" s="6" t="s">
        <v>5</v>
      </c>
      <c r="B24" s="10">
        <v>88948</v>
      </c>
      <c r="C24" s="24">
        <v>0.10454742278269998</v>
      </c>
      <c r="D24" s="6"/>
      <c r="E24" s="10">
        <v>86005</v>
      </c>
      <c r="F24" s="24">
        <v>-0.03308674731303683</v>
      </c>
      <c r="G24" s="6"/>
      <c r="H24" s="10">
        <v>92577.55</v>
      </c>
      <c r="I24" s="24">
        <v>0.07642055694436373</v>
      </c>
      <c r="J24" s="6"/>
      <c r="K24" s="10">
        <v>100649.04</v>
      </c>
      <c r="L24" s="24">
        <v>0.08718625627919502</v>
      </c>
      <c r="M24" s="6"/>
      <c r="N24" s="10">
        <v>100761.66</v>
      </c>
      <c r="O24" s="24">
        <v>0.0011189376470953911</v>
      </c>
    </row>
    <row r="25" spans="1:15" s="3" customFormat="1" ht="15">
      <c r="A25" s="12" t="s">
        <v>6</v>
      </c>
      <c r="B25" s="13">
        <v>465505</v>
      </c>
      <c r="C25" s="32">
        <v>0.10726881462616211</v>
      </c>
      <c r="D25" s="15"/>
      <c r="E25" s="13">
        <v>472312</v>
      </c>
      <c r="F25" s="32">
        <v>0.014622828970687748</v>
      </c>
      <c r="G25" s="15"/>
      <c r="H25" s="13">
        <v>494778.22000000003</v>
      </c>
      <c r="I25" s="32">
        <v>0.047566481478344885</v>
      </c>
      <c r="J25" s="15"/>
      <c r="K25" s="13">
        <v>537144.09</v>
      </c>
      <c r="L25" s="32">
        <v>0.08562598006031862</v>
      </c>
      <c r="M25" s="15"/>
      <c r="N25" s="13">
        <v>545638.65</v>
      </c>
      <c r="O25" s="30">
        <v>0.0158143041283393</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96855.15</v>
      </c>
      <c r="C28" s="24">
        <v>-0.09047067729145775</v>
      </c>
      <c r="D28" s="6"/>
      <c r="E28" s="10">
        <v>109545.56</v>
      </c>
      <c r="F28" s="24">
        <v>0.1310246280141015</v>
      </c>
      <c r="G28" s="6"/>
      <c r="H28" s="10">
        <v>106596.9</v>
      </c>
      <c r="I28" s="24">
        <v>-0.02691720230377209</v>
      </c>
      <c r="J28" s="6"/>
      <c r="K28" s="10">
        <v>144529.53</v>
      </c>
      <c r="L28" s="24">
        <v>0.35585115514616283</v>
      </c>
      <c r="M28" s="6"/>
      <c r="N28" s="10">
        <v>138280.37</v>
      </c>
      <c r="O28" s="24">
        <v>-0.043237945906279524</v>
      </c>
    </row>
    <row r="29" spans="1:15" s="3" customFormat="1" ht="15">
      <c r="A29" s="6" t="s">
        <v>3</v>
      </c>
      <c r="B29" s="10">
        <v>154837.02</v>
      </c>
      <c r="C29" s="24">
        <v>0.05976283551560558</v>
      </c>
      <c r="D29" s="6"/>
      <c r="E29" s="10">
        <v>151077.15</v>
      </c>
      <c r="F29" s="24">
        <v>-0.024282758735604672</v>
      </c>
      <c r="G29" s="6"/>
      <c r="H29" s="10">
        <v>171456.31</v>
      </c>
      <c r="I29" s="24">
        <v>0.1348924043113072</v>
      </c>
      <c r="J29" s="6"/>
      <c r="K29" s="10">
        <v>190395.47</v>
      </c>
      <c r="L29" s="24">
        <v>0.11046055989423781</v>
      </c>
      <c r="M29" s="6"/>
      <c r="N29" s="10">
        <v>214328.84</v>
      </c>
      <c r="O29" s="24">
        <v>0.12570346342799016</v>
      </c>
    </row>
    <row r="30" spans="1:15" s="3" customFormat="1" ht="15">
      <c r="A30" s="6" t="s">
        <v>4</v>
      </c>
      <c r="B30" s="10">
        <v>206062.36</v>
      </c>
      <c r="C30" s="24">
        <v>0.07166560754698573</v>
      </c>
      <c r="D30" s="6"/>
      <c r="E30" s="10">
        <v>212329.48</v>
      </c>
      <c r="F30" s="24">
        <v>0.0304137058315746</v>
      </c>
      <c r="G30" s="6"/>
      <c r="H30" s="10">
        <v>228375.77</v>
      </c>
      <c r="I30" s="24">
        <v>0.07557259594852292</v>
      </c>
      <c r="J30" s="6"/>
      <c r="K30" s="10">
        <v>239827.21</v>
      </c>
      <c r="L30" s="24">
        <v>0.0501429726980231</v>
      </c>
      <c r="M30" s="6"/>
      <c r="N30" s="10">
        <v>262580.01</v>
      </c>
      <c r="O30" s="24">
        <v>0.09487163695895899</v>
      </c>
    </row>
    <row r="31" spans="1:15" s="3" customFormat="1" ht="15">
      <c r="A31" s="6" t="s">
        <v>5</v>
      </c>
      <c r="B31" s="10">
        <v>103915.73</v>
      </c>
      <c r="C31" s="24">
        <v>0.03130228303106551</v>
      </c>
      <c r="D31" s="6"/>
      <c r="E31" s="10">
        <v>107796.78</v>
      </c>
      <c r="F31" s="24">
        <v>0.03734805115645151</v>
      </c>
      <c r="G31" s="6"/>
      <c r="H31" s="10">
        <v>131578.71</v>
      </c>
      <c r="I31" s="24">
        <v>0.2206181854411606</v>
      </c>
      <c r="J31" s="6"/>
      <c r="K31" s="10">
        <v>133004.35</v>
      </c>
      <c r="L31" s="24">
        <v>0.010834883546130025</v>
      </c>
      <c r="M31" s="6"/>
      <c r="N31" s="10">
        <v>158247.24</v>
      </c>
      <c r="O31" s="24">
        <v>0.18978995799761425</v>
      </c>
    </row>
    <row r="32" spans="1:15" s="3" customFormat="1" ht="15">
      <c r="A32" s="12" t="s">
        <v>6</v>
      </c>
      <c r="B32" s="13">
        <v>561670.26</v>
      </c>
      <c r="C32" s="32">
        <v>0.029381368053747633</v>
      </c>
      <c r="D32" s="15"/>
      <c r="E32" s="13">
        <v>580748.97</v>
      </c>
      <c r="F32" s="32">
        <v>0.03396781236022709</v>
      </c>
      <c r="G32" s="15"/>
      <c r="H32" s="13">
        <v>638007.69</v>
      </c>
      <c r="I32" s="32">
        <v>0.09859461309074724</v>
      </c>
      <c r="J32" s="15"/>
      <c r="K32" s="13">
        <v>707756.5599999999</v>
      </c>
      <c r="L32" s="32">
        <v>0.1093229299477566</v>
      </c>
      <c r="M32" s="15"/>
      <c r="N32" s="13">
        <v>773436.46</v>
      </c>
      <c r="O32" s="30">
        <v>0.09280012890307937</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167187.43</v>
      </c>
      <c r="C35" s="24">
        <v>0.2090467359900758</v>
      </c>
      <c r="D35" s="6"/>
      <c r="E35" s="10">
        <v>160984.63</v>
      </c>
      <c r="F35" s="24">
        <v>-0.037100875346908486</v>
      </c>
      <c r="G35" s="6"/>
      <c r="H35" s="10">
        <v>177993.88</v>
      </c>
      <c r="I35" s="24">
        <v>0.10565760221954108</v>
      </c>
      <c r="J35" s="6"/>
      <c r="K35" s="10">
        <v>155208.41</v>
      </c>
      <c r="L35" s="24">
        <v>-0.1280126597611109</v>
      </c>
      <c r="M35" s="29"/>
      <c r="N35" s="10">
        <v>198141.89</v>
      </c>
      <c r="O35" s="24">
        <v>0.2766182579925921</v>
      </c>
    </row>
    <row r="36" spans="1:15" s="25" customFormat="1" ht="15">
      <c r="A36" s="6" t="s">
        <v>3</v>
      </c>
      <c r="B36" s="10">
        <v>228685.96</v>
      </c>
      <c r="C36" s="24">
        <v>0.06698641209461123</v>
      </c>
      <c r="D36" s="6"/>
      <c r="E36" s="10">
        <v>245414.86</v>
      </c>
      <c r="F36" s="24">
        <v>0.07315228271993608</v>
      </c>
      <c r="G36" s="6"/>
      <c r="H36" s="10">
        <v>227629.45</v>
      </c>
      <c r="I36" s="24">
        <v>-0.07247079496327148</v>
      </c>
      <c r="J36" s="6"/>
      <c r="K36" s="10">
        <v>241465.39</v>
      </c>
      <c r="L36" s="24">
        <v>0.06078273263850526</v>
      </c>
      <c r="M36" s="29"/>
      <c r="N36" s="10">
        <v>251066.28</v>
      </c>
      <c r="O36" s="24">
        <v>0.03976093633957224</v>
      </c>
    </row>
    <row r="37" spans="1:15" s="25" customFormat="1" ht="15">
      <c r="A37" s="6" t="s">
        <v>4</v>
      </c>
      <c r="B37" s="10">
        <v>285996.21</v>
      </c>
      <c r="C37" s="24">
        <v>0.08917739016005069</v>
      </c>
      <c r="D37" s="6"/>
      <c r="E37" s="10">
        <v>288960.73</v>
      </c>
      <c r="F37" s="24">
        <v>0.010365591907668847</v>
      </c>
      <c r="G37" s="6"/>
      <c r="H37" s="10">
        <v>274650.12</v>
      </c>
      <c r="I37" s="24">
        <v>-0.0495244111544153</v>
      </c>
      <c r="J37" s="6"/>
      <c r="K37" s="10">
        <v>296281.76</v>
      </c>
      <c r="L37" s="24">
        <v>0.07876071563340302</v>
      </c>
      <c r="M37" s="29"/>
      <c r="N37" s="10">
        <v>322087.68</v>
      </c>
      <c r="O37" s="24">
        <v>0.08709925308935651</v>
      </c>
    </row>
    <row r="38" spans="1:15" s="25" customFormat="1" ht="15">
      <c r="A38" s="6" t="s">
        <v>5</v>
      </c>
      <c r="B38" s="10">
        <v>173279.01</v>
      </c>
      <c r="C38" s="24">
        <v>0.09498914483437448</v>
      </c>
      <c r="D38" s="6"/>
      <c r="E38" s="10">
        <v>166732.12</v>
      </c>
      <c r="F38" s="24">
        <v>-0.037782360367825354</v>
      </c>
      <c r="G38" s="6"/>
      <c r="H38" s="10">
        <v>162512.64</v>
      </c>
      <c r="I38" s="24">
        <v>-0.025306941457950524</v>
      </c>
      <c r="J38" s="6"/>
      <c r="K38" s="10">
        <v>164845.84</v>
      </c>
      <c r="L38" s="24">
        <v>0.014357037089545664</v>
      </c>
      <c r="M38" s="29"/>
      <c r="N38" s="10">
        <v>195588.4</v>
      </c>
      <c r="O38" s="24">
        <v>0.18649278622984966</v>
      </c>
    </row>
    <row r="39" spans="1:15" s="25" customFormat="1" ht="15">
      <c r="A39" s="12" t="s">
        <v>6</v>
      </c>
      <c r="B39" s="13">
        <v>855148.6100000001</v>
      </c>
      <c r="C39" s="28">
        <v>0.1056481743826767</v>
      </c>
      <c r="D39" s="15"/>
      <c r="E39" s="13">
        <v>862092.34</v>
      </c>
      <c r="F39" s="28">
        <v>0.008119910292551213</v>
      </c>
      <c r="G39" s="15"/>
      <c r="H39" s="13">
        <v>842786.09</v>
      </c>
      <c r="I39" s="28">
        <v>-0.022394642782697732</v>
      </c>
      <c r="J39" s="15"/>
      <c r="K39" s="13">
        <v>857801.4</v>
      </c>
      <c r="L39" s="28">
        <v>0.017816276488379225</v>
      </c>
      <c r="M39" s="15"/>
      <c r="N39" s="13">
        <v>966884.2500000001</v>
      </c>
      <c r="O39" s="34">
        <v>0.12716562365134879</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183193.74</v>
      </c>
      <c r="C42" s="24">
        <v>-0.0754416443690934</v>
      </c>
      <c r="D42" s="6"/>
      <c r="E42" s="10">
        <v>201797.58</v>
      </c>
      <c r="F42" s="24">
        <v>0.10155281506889917</v>
      </c>
      <c r="G42" s="6"/>
      <c r="H42" s="35">
        <v>195238.6</v>
      </c>
      <c r="I42" s="24">
        <v>-0.03250276836818351</v>
      </c>
      <c r="J42" s="6"/>
      <c r="K42" s="35">
        <v>221080.7</v>
      </c>
      <c r="L42" s="24">
        <v>0.13236163340650878</v>
      </c>
      <c r="M42" s="6"/>
      <c r="N42" s="35">
        <v>214874.26</v>
      </c>
      <c r="O42" s="24">
        <v>-0.0280731877545168</v>
      </c>
    </row>
    <row r="43" spans="1:15" s="3" customFormat="1" ht="15">
      <c r="A43" s="6" t="s">
        <v>3</v>
      </c>
      <c r="B43" s="10">
        <v>274462.89</v>
      </c>
      <c r="C43" s="24">
        <v>0.09318897782689103</v>
      </c>
      <c r="D43" s="6"/>
      <c r="E43" s="10">
        <v>276121.46</v>
      </c>
      <c r="F43" s="24">
        <v>0.006042966318688865</v>
      </c>
      <c r="G43" s="6"/>
      <c r="H43" s="35">
        <v>317060.86</v>
      </c>
      <c r="I43" s="24">
        <v>0.14826591167524597</v>
      </c>
      <c r="J43" s="6"/>
      <c r="K43" s="35">
        <v>322218.43</v>
      </c>
      <c r="L43" s="24">
        <v>0.016266813885510836</v>
      </c>
      <c r="M43" s="6"/>
      <c r="N43" s="35">
        <v>347082.47</v>
      </c>
      <c r="O43" s="24">
        <v>0.07716517022319294</v>
      </c>
    </row>
    <row r="44" spans="1:15" s="3" customFormat="1" ht="15">
      <c r="A44" s="6" t="s">
        <v>4</v>
      </c>
      <c r="B44" s="10">
        <v>333585.92</v>
      </c>
      <c r="C44" s="24">
        <v>0.0356990990776176</v>
      </c>
      <c r="D44" s="6"/>
      <c r="E44" s="10">
        <v>337806.62</v>
      </c>
      <c r="F44" s="24">
        <v>0.012652512432179427</v>
      </c>
      <c r="G44" s="6"/>
      <c r="H44" s="35">
        <v>367391.19</v>
      </c>
      <c r="I44" s="24">
        <v>0.08757841986637209</v>
      </c>
      <c r="J44" s="6"/>
      <c r="K44" s="35">
        <v>392300.29</v>
      </c>
      <c r="L44" s="24">
        <v>0.06779993826199256</v>
      </c>
      <c r="M44" s="6"/>
      <c r="N44" s="35">
        <v>396709.58</v>
      </c>
      <c r="O44" s="24">
        <v>0.011239578742090753</v>
      </c>
    </row>
    <row r="45" spans="1:15" s="3" customFormat="1" ht="15">
      <c r="A45" s="6" t="s">
        <v>5</v>
      </c>
      <c r="B45" s="10">
        <v>198952.01</v>
      </c>
      <c r="C45" s="24">
        <v>0.017197390029265618</v>
      </c>
      <c r="D45" s="6"/>
      <c r="E45" s="10">
        <v>193953.86</v>
      </c>
      <c r="F45" s="24">
        <v>-0.02512239006783607</v>
      </c>
      <c r="G45" s="6"/>
      <c r="H45" s="35">
        <v>219896.13</v>
      </c>
      <c r="I45" s="24">
        <v>0.13375485282943078</v>
      </c>
      <c r="J45" s="6"/>
      <c r="K45" s="35">
        <v>223932.89</v>
      </c>
      <c r="L45" s="24">
        <v>0.018357576370261766</v>
      </c>
      <c r="M45" s="6"/>
      <c r="N45" s="35">
        <v>247915.14</v>
      </c>
      <c r="O45" s="24">
        <v>0.10709570175243127</v>
      </c>
    </row>
    <row r="46" spans="1:15" s="3" customFormat="1" ht="15">
      <c r="A46" s="12" t="s">
        <v>6</v>
      </c>
      <c r="B46" s="13">
        <v>990194.56</v>
      </c>
      <c r="C46" s="32">
        <v>0.024108687260134744</v>
      </c>
      <c r="D46" s="15"/>
      <c r="E46" s="13">
        <v>1009679.52</v>
      </c>
      <c r="F46" s="32">
        <v>0.01967791057143352</v>
      </c>
      <c r="G46" s="15"/>
      <c r="H46" s="13">
        <v>1099586.7799999998</v>
      </c>
      <c r="I46" s="32">
        <v>0.08904534381364869</v>
      </c>
      <c r="J46" s="15"/>
      <c r="K46" s="13">
        <v>1159532.31</v>
      </c>
      <c r="L46" s="32">
        <v>0.05451641570299733</v>
      </c>
      <c r="M46" s="15"/>
      <c r="N46" s="13">
        <v>1206581.4500000002</v>
      </c>
      <c r="O46" s="30">
        <v>0.04057596290697594</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242100.18</v>
      </c>
      <c r="C49" s="38">
        <v>0.1267062885987367</v>
      </c>
      <c r="D49" s="6"/>
      <c r="E49" s="37">
        <v>221891.94</v>
      </c>
      <c r="F49" s="68">
        <v>-0.08347056991035691</v>
      </c>
      <c r="G49" s="61"/>
      <c r="H49" s="69">
        <v>281569.19</v>
      </c>
      <c r="I49" s="45">
        <v>0.2689473533829124</v>
      </c>
      <c r="J49" s="61"/>
      <c r="K49" s="37">
        <f>'[1]Sheet1'!$B$109</f>
        <v>208577.39</v>
      </c>
      <c r="L49" s="51">
        <f>IF(AND(K49=0),"(+0%)",(K49-H49)/H49)</f>
        <v>-0.25923219795461283</v>
      </c>
      <c r="M49" s="63"/>
      <c r="N49" s="37">
        <f>'[1]Sheet1'!$H$109</f>
        <v>191191.74</v>
      </c>
      <c r="O49" s="45">
        <f>IF(AND(N49=0),"(+0%)",(N49-K49)/K49)</f>
        <v>-0.08335347373941165</v>
      </c>
    </row>
    <row r="50" spans="1:15" s="25" customFormat="1" ht="15">
      <c r="A50" s="6" t="s">
        <v>3</v>
      </c>
      <c r="B50" s="37">
        <v>355862.03</v>
      </c>
      <c r="C50" s="38">
        <v>0.025295313819796363</v>
      </c>
      <c r="D50" s="6"/>
      <c r="E50" s="37">
        <v>377184.92</v>
      </c>
      <c r="F50" s="45">
        <v>0.05991898039810528</v>
      </c>
      <c r="G50" s="61"/>
      <c r="H50" s="69">
        <v>416149.71</v>
      </c>
      <c r="I50" s="45">
        <v>0.10330420951081512</v>
      </c>
      <c r="J50" s="61"/>
      <c r="K50" s="37">
        <f>'[1]Sheet1'!$C$109</f>
        <v>151331.75</v>
      </c>
      <c r="L50" s="51">
        <f>IF(AND(K50=0),"(+0%)",(K50-H50)/H50)</f>
        <v>-0.6363526241553791</v>
      </c>
      <c r="M50" s="63"/>
      <c r="N50" s="37">
        <f>'[1]Sheet1'!$I$109</f>
        <v>424905.05</v>
      </c>
      <c r="O50" s="45">
        <f>IF(AND(N50=0),"(+0%)",(N50-K50)/K50)</f>
        <v>1.8077719976145123</v>
      </c>
    </row>
    <row r="51" spans="1:15" s="25" customFormat="1" ht="15">
      <c r="A51" s="6" t="s">
        <v>4</v>
      </c>
      <c r="B51" s="37">
        <v>422031.06</v>
      </c>
      <c r="C51" s="45">
        <v>0.06382875855934707</v>
      </c>
      <c r="D51" s="6"/>
      <c r="E51" s="37">
        <v>419005.55</v>
      </c>
      <c r="F51" s="45">
        <v>-0.007168927329661493</v>
      </c>
      <c r="G51" s="61"/>
      <c r="H51" s="69">
        <v>456955.77</v>
      </c>
      <c r="I51" s="45">
        <v>0.09057211772015915</v>
      </c>
      <c r="J51" s="61"/>
      <c r="K51" s="37">
        <f>'[1]Sheet1'!$D$109</f>
        <v>304981.37</v>
      </c>
      <c r="L51" s="51">
        <f>IF(AND(K51=0),"(+0%)",(K51-H51)/H51)</f>
        <v>-0.33258010944910493</v>
      </c>
      <c r="M51" s="63"/>
      <c r="N51" s="37">
        <f>'[1]Sheet1'!$J$109</f>
        <v>591734.11</v>
      </c>
      <c r="O51" s="45">
        <f>IF(AND(N51=0),"(+0%)",(N51-K51)/K51)</f>
        <v>0.9402303491521465</v>
      </c>
    </row>
    <row r="52" spans="1:15" s="25" customFormat="1" ht="15">
      <c r="A52" s="6" t="s">
        <v>5</v>
      </c>
      <c r="B52" s="37">
        <v>237582.13</v>
      </c>
      <c r="C52" s="45">
        <v>-0.041679624729655515</v>
      </c>
      <c r="D52" s="6"/>
      <c r="E52" s="37">
        <v>255459.02</v>
      </c>
      <c r="F52" s="45">
        <v>0.07524509524348479</v>
      </c>
      <c r="G52" s="61"/>
      <c r="H52" s="69">
        <v>261291.01</v>
      </c>
      <c r="I52" s="45">
        <v>0.022829454211481828</v>
      </c>
      <c r="J52" s="61"/>
      <c r="K52" s="37">
        <f>'[1]Sheet1'!$E$109</f>
        <v>164957.13</v>
      </c>
      <c r="L52" s="51">
        <f>IF(AND(K52=0),"(+0%)",(K52-H52)/H52)</f>
        <v>-0.36868424979489345</v>
      </c>
      <c r="M52" s="63"/>
      <c r="N52" s="37">
        <f>'[1]Sheet1'!$K$109</f>
        <v>302931.99</v>
      </c>
      <c r="O52" s="45">
        <f>IF(AND(N52=0),"(+0%)",(N52-K52)/K52)</f>
        <v>0.8364285920832885</v>
      </c>
    </row>
    <row r="53" spans="1:15" s="25" customFormat="1" ht="15">
      <c r="A53" s="39" t="s">
        <v>6</v>
      </c>
      <c r="B53" s="40">
        <v>1257575.4</v>
      </c>
      <c r="C53" s="41">
        <v>0.04226316424804949</v>
      </c>
      <c r="D53" s="42"/>
      <c r="E53" s="40">
        <v>1273541.43</v>
      </c>
      <c r="F53" s="49">
        <v>0.012695882887022145</v>
      </c>
      <c r="G53" s="46"/>
      <c r="H53" s="70">
        <v>1415965.68</v>
      </c>
      <c r="I53" s="50">
        <v>0.11183322869990968</v>
      </c>
      <c r="J53" s="46"/>
      <c r="K53" s="48">
        <f>SUM(K49:K52)</f>
        <v>829847.64</v>
      </c>
      <c r="L53" s="53">
        <f>IF((K53=0),"(+0%)",IF((K50=0),((K49-H49)/H49),IF((K51=0),((K49+K50)-(H49+H50))/(H49+H50),IF((K52=0),((K49+K50+K51)-(H49+H50+H51))/(H49+H50+H51),(K53-H53)/H53))))</f>
        <v>-0.41393520215828955</v>
      </c>
      <c r="M53" s="47"/>
      <c r="N53" s="70">
        <f>SUM(N49:N52)</f>
        <v>1510762.89</v>
      </c>
      <c r="O53" s="52">
        <f>IF((N53=0),"(+0%)",IF((N50=0),((N49-K49)/K49),IF((N51=0),((N49+N50)-(K49+K50))/(K49+K50),IF((N52=0),((N49+N50+N51)-(K49+K50+K51))/(K49+K50+K51),(N53-K53)/K53))))</f>
        <v>0.8205304409855282</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37">
        <f>'[1]Sheet1'!$N$109</f>
        <v>313655.08</v>
      </c>
      <c r="C56" s="38">
        <f>IF(AND(B56=0),"(+0%)",(B56-N49)/N49)</f>
        <v>0.6405263114400237</v>
      </c>
      <c r="D56" s="6"/>
      <c r="E56" s="37">
        <f>'[2]Sheet1'!$B$111</f>
        <v>374546.72</v>
      </c>
      <c r="F56" s="45">
        <f>IF(AND(E56=0),"(+0%)",(E56-B56)/B56)</f>
        <v>0.19413567285439776</v>
      </c>
      <c r="G56" s="61"/>
      <c r="H56" s="37">
        <f>'[2]Sheet1'!$H$111</f>
        <v>0</v>
      </c>
      <c r="I56" s="45" t="str">
        <f>IF(AND(H56=0),"(+0%)",(H56-E56)/E56)</f>
        <v>(+0%)</v>
      </c>
      <c r="J56" s="61"/>
      <c r="K56" s="37">
        <f>'[2]Sheet1'!$N$111</f>
        <v>0</v>
      </c>
      <c r="L56" s="51" t="str">
        <f>IF(AND(K56=0),"(+0%)",(K56-H56)/H56)</f>
        <v>(+0%)</v>
      </c>
      <c r="M56" s="63"/>
      <c r="N56" s="37">
        <v>0</v>
      </c>
      <c r="O56" s="45" t="str">
        <f>IF(AND(N56=0),"(+0%)",(N56-K56)/K56)</f>
        <v>(+0%)</v>
      </c>
    </row>
    <row r="57" spans="1:15" s="25" customFormat="1" ht="15">
      <c r="A57" s="6" t="s">
        <v>3</v>
      </c>
      <c r="B57" s="37">
        <f>'[1]Sheet1'!$O$109</f>
        <v>560374.88</v>
      </c>
      <c r="C57" s="45">
        <f>IF(AND(B57=0),"(+0%)",(B57-N50)/N50)</f>
        <v>0.3188237701575917</v>
      </c>
      <c r="D57" s="6"/>
      <c r="E57" s="37">
        <f>'[2]Sheet1'!$C$111</f>
        <v>591600.68</v>
      </c>
      <c r="F57" s="45">
        <f>IF(AND(E57=0),"(+0%)",(E57-B57)/B57)</f>
        <v>0.05572305453806217</v>
      </c>
      <c r="G57" s="61"/>
      <c r="H57" s="37">
        <f>'[2]Sheet1'!$I$111</f>
        <v>0</v>
      </c>
      <c r="I57" s="45" t="str">
        <f>IF(AND(H57=0),"(+0%)",(H57-E57)/E57)</f>
        <v>(+0%)</v>
      </c>
      <c r="J57" s="61"/>
      <c r="K57" s="37">
        <f>'[2]Sheet1'!$O$111</f>
        <v>0</v>
      </c>
      <c r="L57" s="51" t="str">
        <f>IF(AND(K57=0),"(+0%)",(K57-H57)/H57)</f>
        <v>(+0%)</v>
      </c>
      <c r="M57" s="63"/>
      <c r="N57" s="37">
        <v>0</v>
      </c>
      <c r="O57" s="45" t="str">
        <f>IF(AND(N57=0),"(+0%)",(N57-K57)/K57)</f>
        <v>(+0%)</v>
      </c>
    </row>
    <row r="58" spans="1:15" ht="15">
      <c r="A58" s="6" t="s">
        <v>4</v>
      </c>
      <c r="B58" s="37">
        <f>'[1]Sheet1'!$P$109</f>
        <v>718241.4</v>
      </c>
      <c r="C58" s="45">
        <f>IF(AND(B58=0),"(+0%)",(B58-N51)/N51)</f>
        <v>0.21379076828949414</v>
      </c>
      <c r="E58" s="37">
        <f>'[2]Sheet1'!$D$111</f>
        <v>662881.91</v>
      </c>
      <c r="F58" s="45">
        <f>IF(AND(E58=0),"(+0%)",(E58-B58)/B58)</f>
        <v>-0.07707643975966853</v>
      </c>
      <c r="G58" s="61"/>
      <c r="H58" s="37">
        <f>'[2]Sheet1'!$J$111</f>
        <v>0</v>
      </c>
      <c r="I58" s="45" t="str">
        <f>IF(AND(H58=0),"(+0%)",(H58-E58)/E58)</f>
        <v>(+0%)</v>
      </c>
      <c r="J58" s="61"/>
      <c r="K58" s="37">
        <f>'[2]Sheet1'!$P$111</f>
        <v>0</v>
      </c>
      <c r="L58" s="51" t="str">
        <f>IF(AND(K58=0),"(+0%)",(K58-H58)/H58)</f>
        <v>(+0%)</v>
      </c>
      <c r="M58" s="63"/>
      <c r="N58" s="37">
        <v>0</v>
      </c>
      <c r="O58" s="45" t="str">
        <f>IF(AND(N58=0),"(+0%)",(N58-K58)/K58)</f>
        <v>(+0%)</v>
      </c>
    </row>
    <row r="59" spans="1:15" ht="15">
      <c r="A59" s="6" t="s">
        <v>5</v>
      </c>
      <c r="B59" s="37">
        <f>'[1]Sheet1'!$Q$109</f>
        <v>361770.75</v>
      </c>
      <c r="C59" s="45">
        <f>IF(AND(B59=0),"(+0%)",(B59-N52)/N52)</f>
        <v>0.19423092292101607</v>
      </c>
      <c r="E59" s="37">
        <f>'[2]Sheet1'!$E$111</f>
        <v>320808.96</v>
      </c>
      <c r="F59" s="45">
        <f>IF(AND(E59=0),"(+0%)",(E59-B59)/B59)</f>
        <v>-0.113225820495438</v>
      </c>
      <c r="G59" s="61"/>
      <c r="H59" s="37">
        <f>'[2]Sheet1'!$K$111</f>
        <v>0</v>
      </c>
      <c r="I59" s="45" t="str">
        <f>IF(AND(H59=0),"(+0%)",(H59-E59)/E59)</f>
        <v>(+0%)</v>
      </c>
      <c r="J59" s="61"/>
      <c r="K59" s="37">
        <f>'[2]Sheet1'!$Q$111</f>
        <v>0</v>
      </c>
      <c r="L59" s="51" t="str">
        <f>IF(AND(K59=0),"(+0%)",(K59-H59)/H59)</f>
        <v>(+0%)</v>
      </c>
      <c r="M59" s="63"/>
      <c r="N59" s="37">
        <v>0</v>
      </c>
      <c r="O59" s="45" t="str">
        <f>IF(AND(N59=0),"(+0%)",(N59-K59)/K59)</f>
        <v>(+0%)</v>
      </c>
    </row>
    <row r="60" spans="1:15" ht="15">
      <c r="A60" s="39" t="s">
        <v>6</v>
      </c>
      <c r="B60" s="40">
        <f>SUM(B56:B59)</f>
        <v>1954042.1099999999</v>
      </c>
      <c r="C60" s="41">
        <f>IF((B60=0),"(+0%)",IF((B57=0),((B56-N49)/N49),IF((B58=0),((B56+B57)-(N49+N50))/(N49+N50),IF((B59=0),((B56+B57+B58)-(N49+N50+N51))/(N49+N50+N51),(B60-N53)/N53))))</f>
        <v>0.2934141571348764</v>
      </c>
      <c r="D60" s="42"/>
      <c r="E60" s="40">
        <f>SUM(E56:E59)</f>
        <v>1949838.27</v>
      </c>
      <c r="F60" s="50">
        <f>IF((E60=0),"(+0%)",IF((E57=0),((E56-B56)/B56),IF((E58=0),((E56+E57)-(B56+B57))/(B56+B57),IF((E59=0),((E56+E57+E58)-(B56+B57+B58))/(B56+B57+B58),(E60-B60)/B60))))</f>
        <v>-0.00215135588864042</v>
      </c>
      <c r="G60" s="46"/>
      <c r="H60" s="70">
        <f>SUM(H56:H59)</f>
        <v>0</v>
      </c>
      <c r="I60" s="50" t="str">
        <f>IF((H60=0),"(+0%)",IF((H57=0),((H56-E56)/E56),IF((H58=0),((H56+H57)-(E56+E57))/(E56+E57),IF((H59=0),((H56+H57+H58)-(E56+E57+E58))/(E56+E57+E58),(H60-E60)/E60))))</f>
        <v>(+0%)</v>
      </c>
      <c r="J60" s="46"/>
      <c r="K60" s="48">
        <f>SUM(K56:K59)</f>
        <v>0</v>
      </c>
      <c r="L60" s="53" t="str">
        <f>IF((K60=0),"(+0%)",IF((K57=0),((K56-H56)/H56),IF((K58=0),((K56+K57)-(H56+H57))/(H56+H57),IF((K59=0),((K56+K57+K58)-(H56+H57+H58))/(H56+H57+H58),(K60-H60)/H60))))</f>
        <v>(+0%)</v>
      </c>
      <c r="M60" s="47"/>
      <c r="N60" s="70">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60 H60 K60 N60"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7">
      <selection activeCell="K59" sqref="K59"/>
    </sheetView>
  </sheetViews>
  <sheetFormatPr defaultColWidth="9.140625" defaultRowHeight="12.75"/>
  <cols>
    <col min="1" max="1" width="13.140625" style="6" customWidth="1"/>
    <col min="2" max="2" width="11.57421875" style="6" customWidth="1"/>
    <col min="3" max="3" width="8.8515625" style="6" customWidth="1"/>
    <col min="4" max="4" width="4.8515625" style="6" customWidth="1"/>
    <col min="5" max="5" width="12.00390625" style="6" bestFit="1" customWidth="1"/>
    <col min="6" max="6" width="9.7109375" style="6" customWidth="1"/>
    <col min="7" max="7" width="4.7109375" style="6" customWidth="1"/>
    <col min="8" max="8" width="12.00390625" style="6" bestFit="1" customWidth="1"/>
    <col min="9" max="9" width="9.7109375" style="6" customWidth="1"/>
    <col min="10" max="10" width="2.140625" style="6" customWidth="1"/>
    <col min="11" max="11" width="12.8515625" style="29" customWidth="1"/>
    <col min="12" max="12" width="9.7109375" style="29" customWidth="1"/>
    <col min="13" max="13" width="2.28125" style="29" customWidth="1"/>
    <col min="14" max="14" width="12.57421875" style="6" customWidth="1"/>
    <col min="15" max="15" width="10.28125" style="6" customWidth="1"/>
    <col min="16" max="16384" width="9.140625" style="29" customWidth="1"/>
  </cols>
  <sheetData>
    <row r="1" spans="1:15" s="33" customFormat="1" ht="18">
      <c r="A1" s="1" t="s">
        <v>12</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15</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1489</v>
      </c>
      <c r="F7" s="11"/>
      <c r="G7" s="6"/>
      <c r="H7" s="10">
        <v>1089.81</v>
      </c>
      <c r="I7" s="11">
        <v>-0.2680926796507724</v>
      </c>
      <c r="J7" s="6"/>
      <c r="K7" s="10">
        <v>2108</v>
      </c>
      <c r="L7" s="11">
        <v>0.9342821225718245</v>
      </c>
      <c r="M7" s="6"/>
      <c r="N7" s="10">
        <v>1936</v>
      </c>
      <c r="O7" s="11">
        <v>-0.08159392789373814</v>
      </c>
    </row>
    <row r="8" spans="1:15" s="3" customFormat="1" ht="15">
      <c r="A8" s="6" t="s">
        <v>3</v>
      </c>
      <c r="B8" s="10"/>
      <c r="C8" s="11"/>
      <c r="D8" s="6"/>
      <c r="E8" s="10">
        <v>8409</v>
      </c>
      <c r="F8" s="11"/>
      <c r="G8" s="6"/>
      <c r="H8" s="10">
        <v>8902.5</v>
      </c>
      <c r="I8" s="11">
        <v>0.05868712094184802</v>
      </c>
      <c r="J8" s="6"/>
      <c r="K8" s="10">
        <v>9470</v>
      </c>
      <c r="L8" s="11">
        <v>0.06374613872507723</v>
      </c>
      <c r="M8" s="6"/>
      <c r="N8" s="10">
        <v>9943</v>
      </c>
      <c r="O8" s="11">
        <v>0.04994720168954594</v>
      </c>
    </row>
    <row r="9" spans="1:15" s="3" customFormat="1" ht="15">
      <c r="A9" s="6" t="s">
        <v>4</v>
      </c>
      <c r="B9" s="10">
        <v>23180.59</v>
      </c>
      <c r="C9" s="11"/>
      <c r="D9" s="6"/>
      <c r="E9" s="10">
        <v>22553.15</v>
      </c>
      <c r="F9" s="11">
        <v>-0.027067473261034283</v>
      </c>
      <c r="G9" s="6"/>
      <c r="H9" s="10">
        <v>26698.96</v>
      </c>
      <c r="I9" s="11">
        <v>0.18382398911016853</v>
      </c>
      <c r="J9" s="6"/>
      <c r="K9" s="10">
        <v>28796.78</v>
      </c>
      <c r="L9" s="11">
        <v>0.07857309797834822</v>
      </c>
      <c r="M9" s="6"/>
      <c r="N9" s="10">
        <v>32526.12</v>
      </c>
      <c r="O9" s="11">
        <v>0.12950545165119157</v>
      </c>
    </row>
    <row r="10" spans="1:15" s="3" customFormat="1" ht="15">
      <c r="A10" s="6" t="s">
        <v>5</v>
      </c>
      <c r="B10" s="10">
        <v>5048.57</v>
      </c>
      <c r="C10" s="11"/>
      <c r="D10" s="6"/>
      <c r="E10" s="10">
        <v>5543.52</v>
      </c>
      <c r="F10" s="11">
        <v>0.09803766214987625</v>
      </c>
      <c r="G10" s="6"/>
      <c r="H10" s="10">
        <v>6830.17</v>
      </c>
      <c r="I10" s="11">
        <v>0.23209982105232768</v>
      </c>
      <c r="J10" s="6"/>
      <c r="K10" s="10">
        <v>6385.16</v>
      </c>
      <c r="L10" s="11">
        <v>-0.0651535759724868</v>
      </c>
      <c r="M10" s="6"/>
      <c r="N10" s="10">
        <v>7994.37</v>
      </c>
      <c r="O10" s="11">
        <v>0.25202344185580317</v>
      </c>
    </row>
    <row r="11" spans="1:15" s="3" customFormat="1" ht="15">
      <c r="A11" s="12" t="s">
        <v>6</v>
      </c>
      <c r="B11" s="13">
        <v>28229.16</v>
      </c>
      <c r="C11" s="14"/>
      <c r="D11" s="15"/>
      <c r="E11" s="13">
        <v>37994.67</v>
      </c>
      <c r="F11" s="14">
        <v>-0.004693373802125107</v>
      </c>
      <c r="G11" s="15"/>
      <c r="H11" s="13">
        <v>43521.439999999995</v>
      </c>
      <c r="I11" s="16">
        <v>0.1454617187094926</v>
      </c>
      <c r="J11" s="17"/>
      <c r="K11" s="18">
        <v>46759.94</v>
      </c>
      <c r="L11" s="16">
        <v>0.07441160035145913</v>
      </c>
      <c r="M11" s="17"/>
      <c r="N11" s="18">
        <v>52399.49</v>
      </c>
      <c r="O11" s="19">
        <v>0.12060644218106344</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2580</v>
      </c>
      <c r="C14" s="11">
        <v>0.33264462809917356</v>
      </c>
      <c r="D14" s="6"/>
      <c r="E14" s="10">
        <v>2915.55</v>
      </c>
      <c r="F14" s="11">
        <v>0.1300581395348838</v>
      </c>
      <c r="G14" s="6"/>
      <c r="H14" s="10">
        <v>2876</v>
      </c>
      <c r="I14" s="11">
        <v>-0.013565193531237736</v>
      </c>
      <c r="J14" s="23"/>
      <c r="K14" s="10">
        <v>3038</v>
      </c>
      <c r="L14" s="11">
        <v>0.056328233657858134</v>
      </c>
      <c r="M14" s="6"/>
      <c r="N14" s="10">
        <v>2560</v>
      </c>
      <c r="O14" s="24">
        <v>-0.15734035549703754</v>
      </c>
    </row>
    <row r="15" spans="1:15" s="25" customFormat="1" ht="15">
      <c r="A15" s="6" t="s">
        <v>3</v>
      </c>
      <c r="B15" s="10">
        <v>12716</v>
      </c>
      <c r="C15" s="11">
        <v>0.27888967112541485</v>
      </c>
      <c r="D15" s="6"/>
      <c r="E15" s="10">
        <v>15467.76</v>
      </c>
      <c r="F15" s="11">
        <v>0.216401384083045</v>
      </c>
      <c r="G15" s="6"/>
      <c r="H15" s="10">
        <v>15571</v>
      </c>
      <c r="I15" s="11">
        <v>0.00667452817990451</v>
      </c>
      <c r="J15" s="23"/>
      <c r="K15" s="10">
        <v>14198</v>
      </c>
      <c r="L15" s="11">
        <v>-0.08817673880932503</v>
      </c>
      <c r="M15" s="6"/>
      <c r="N15" s="10">
        <v>12708</v>
      </c>
      <c r="O15" s="24">
        <v>-0.10494435836033245</v>
      </c>
    </row>
    <row r="16" spans="1:15" s="25" customFormat="1" ht="15">
      <c r="A16" s="6" t="s">
        <v>4</v>
      </c>
      <c r="B16" s="10">
        <v>37716</v>
      </c>
      <c r="C16" s="11">
        <v>0.15956037793625558</v>
      </c>
      <c r="D16" s="6"/>
      <c r="E16" s="10">
        <v>43384.5</v>
      </c>
      <c r="F16" s="11">
        <v>0.15029430480432707</v>
      </c>
      <c r="G16" s="6"/>
      <c r="H16" s="10">
        <v>46536</v>
      </c>
      <c r="I16" s="11">
        <v>0.0726411506413581</v>
      </c>
      <c r="J16" s="23"/>
      <c r="K16" s="10">
        <v>46475</v>
      </c>
      <c r="L16" s="11">
        <v>-0.001310813133917827</v>
      </c>
      <c r="M16" s="6"/>
      <c r="N16" s="10">
        <v>45895</v>
      </c>
      <c r="O16" s="24">
        <v>-0.012479827864443249</v>
      </c>
    </row>
    <row r="17" spans="1:15" s="25" customFormat="1" ht="15">
      <c r="A17" s="6" t="s">
        <v>5</v>
      </c>
      <c r="B17" s="10">
        <v>8967.599400000001</v>
      </c>
      <c r="C17" s="11">
        <v>0.12173934906690598</v>
      </c>
      <c r="D17" s="6"/>
      <c r="E17" s="10">
        <v>8318.4</v>
      </c>
      <c r="F17" s="11">
        <v>-0.0723938894951085</v>
      </c>
      <c r="G17" s="6"/>
      <c r="H17" s="10">
        <v>8561.93</v>
      </c>
      <c r="I17" s="11">
        <v>0.029276062704366303</v>
      </c>
      <c r="J17" s="23"/>
      <c r="K17" s="10">
        <v>9351.06</v>
      </c>
      <c r="L17" s="24">
        <v>0.09216730340005105</v>
      </c>
      <c r="M17" s="6"/>
      <c r="N17" s="10">
        <v>11642.02</v>
      </c>
      <c r="O17" s="24">
        <v>0.24499468509452416</v>
      </c>
    </row>
    <row r="18" spans="1:15" s="25" customFormat="1" ht="15">
      <c r="A18" s="12" t="s">
        <v>6</v>
      </c>
      <c r="B18" s="13">
        <v>61979.5994</v>
      </c>
      <c r="C18" s="14">
        <v>0.18282829470286832</v>
      </c>
      <c r="D18" s="15"/>
      <c r="E18" s="13">
        <v>70086.20999999999</v>
      </c>
      <c r="F18" s="14">
        <v>0.13079482085197203</v>
      </c>
      <c r="G18" s="15"/>
      <c r="H18" s="13">
        <v>73544.93</v>
      </c>
      <c r="I18" s="14">
        <v>0.049349508269886495</v>
      </c>
      <c r="J18" s="26"/>
      <c r="K18" s="27">
        <v>73062.06</v>
      </c>
      <c r="L18" s="28">
        <v>-0.00656564633347255</v>
      </c>
      <c r="M18" s="15"/>
      <c r="N18" s="13">
        <v>72805.02</v>
      </c>
      <c r="O18" s="30">
        <v>-0.0035181050192123462</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2455.56</v>
      </c>
      <c r="C21" s="24">
        <v>-0.040796875000000024</v>
      </c>
      <c r="D21" s="6"/>
      <c r="E21" s="10">
        <v>2557</v>
      </c>
      <c r="F21" s="24">
        <v>0.041310332469986506</v>
      </c>
      <c r="G21" s="6"/>
      <c r="H21" s="10">
        <v>2736</v>
      </c>
      <c r="I21" s="24">
        <v>0.07000391083300743</v>
      </c>
      <c r="J21" s="6"/>
      <c r="K21" s="10">
        <v>2709.82</v>
      </c>
      <c r="L21" s="24">
        <v>-0.009568713450292338</v>
      </c>
      <c r="M21" s="6"/>
      <c r="N21" s="10">
        <v>4162.52</v>
      </c>
      <c r="O21" s="24">
        <v>0.5360872677890045</v>
      </c>
    </row>
    <row r="22" spans="1:15" s="3" customFormat="1" ht="15">
      <c r="A22" s="6" t="s">
        <v>3</v>
      </c>
      <c r="B22" s="10">
        <v>13206.32</v>
      </c>
      <c r="C22" s="24">
        <v>0.03921309411394395</v>
      </c>
      <c r="D22" s="6"/>
      <c r="E22" s="10">
        <v>13198</v>
      </c>
      <c r="F22" s="24">
        <v>-0.00063000139327229</v>
      </c>
      <c r="G22" s="6"/>
      <c r="H22" s="10">
        <v>14390</v>
      </c>
      <c r="I22" s="24">
        <v>0.09031671465373542</v>
      </c>
      <c r="J22" s="6"/>
      <c r="K22" s="10">
        <v>14564.35</v>
      </c>
      <c r="L22" s="24">
        <v>0.012116052814454508</v>
      </c>
      <c r="M22" s="6"/>
      <c r="N22" s="10">
        <v>16362.44</v>
      </c>
      <c r="O22" s="24">
        <v>0.123458307442488</v>
      </c>
    </row>
    <row r="23" spans="1:15" s="3" customFormat="1" ht="15">
      <c r="A23" s="6" t="s">
        <v>4</v>
      </c>
      <c r="B23" s="10">
        <v>47164.59</v>
      </c>
      <c r="C23" s="24">
        <v>0.027662926244688888</v>
      </c>
      <c r="D23" s="6"/>
      <c r="E23" s="10">
        <v>45117.88</v>
      </c>
      <c r="F23" s="24">
        <v>-0.04339505548548178</v>
      </c>
      <c r="G23" s="6"/>
      <c r="H23" s="10">
        <v>49309</v>
      </c>
      <c r="I23" s="24">
        <v>0.09289266250985204</v>
      </c>
      <c r="J23" s="6"/>
      <c r="K23" s="10">
        <v>48562.85</v>
      </c>
      <c r="L23" s="24">
        <v>-0.015132125981058253</v>
      </c>
      <c r="M23" s="6"/>
      <c r="N23" s="10">
        <v>55398.07</v>
      </c>
      <c r="O23" s="24">
        <v>0.14074997657674543</v>
      </c>
    </row>
    <row r="24" spans="1:15" s="3" customFormat="1" ht="15">
      <c r="A24" s="6" t="s">
        <v>5</v>
      </c>
      <c r="B24" s="10">
        <v>13053.11</v>
      </c>
      <c r="C24" s="24">
        <v>0.12120662909014072</v>
      </c>
      <c r="D24" s="6"/>
      <c r="E24" s="10">
        <v>13091</v>
      </c>
      <c r="F24" s="24">
        <v>0.0029027565078360187</v>
      </c>
      <c r="G24" s="6"/>
      <c r="H24" s="10">
        <v>9353</v>
      </c>
      <c r="I24" s="24">
        <v>-0.2855396837521962</v>
      </c>
      <c r="J24" s="6"/>
      <c r="K24" s="10">
        <v>11822.17</v>
      </c>
      <c r="L24" s="24">
        <v>0.2639976478135358</v>
      </c>
      <c r="M24" s="6"/>
      <c r="N24" s="10">
        <v>13436.63</v>
      </c>
      <c r="O24" s="24">
        <v>0.13656206940011853</v>
      </c>
    </row>
    <row r="25" spans="1:15" s="3" customFormat="1" ht="15">
      <c r="A25" s="12" t="s">
        <v>6</v>
      </c>
      <c r="B25" s="13">
        <v>75879.57999999999</v>
      </c>
      <c r="C25" s="32">
        <v>0.04223005501543689</v>
      </c>
      <c r="D25" s="15"/>
      <c r="E25" s="13">
        <v>73963.88</v>
      </c>
      <c r="F25" s="32">
        <v>-0.025246581491357528</v>
      </c>
      <c r="G25" s="15"/>
      <c r="H25" s="13">
        <v>75788</v>
      </c>
      <c r="I25" s="32">
        <v>0.024662308142839387</v>
      </c>
      <c r="J25" s="15"/>
      <c r="K25" s="13">
        <v>77659.19</v>
      </c>
      <c r="L25" s="32">
        <v>0.024689792579300183</v>
      </c>
      <c r="M25" s="15"/>
      <c r="N25" s="13">
        <v>89359.66</v>
      </c>
      <c r="O25" s="30">
        <v>0.15066433219300898</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2583.73</v>
      </c>
      <c r="C28" s="24">
        <v>-0.37928706648856947</v>
      </c>
      <c r="D28" s="6"/>
      <c r="E28" s="10">
        <v>4474.49</v>
      </c>
      <c r="F28" s="24">
        <v>0.7317947308735819</v>
      </c>
      <c r="G28" s="6"/>
      <c r="H28" s="10">
        <v>5211.22</v>
      </c>
      <c r="I28" s="24">
        <v>0.1646511669486356</v>
      </c>
      <c r="J28" s="6"/>
      <c r="K28" s="10">
        <v>5039.97</v>
      </c>
      <c r="L28" s="24">
        <v>-0.03286178668334862</v>
      </c>
      <c r="M28" s="6"/>
      <c r="N28" s="10">
        <v>6073.61</v>
      </c>
      <c r="O28" s="24">
        <v>0.20508852235231545</v>
      </c>
    </row>
    <row r="29" spans="1:15" s="3" customFormat="1" ht="15">
      <c r="A29" s="6" t="s">
        <v>3</v>
      </c>
      <c r="B29" s="10">
        <v>22401.53</v>
      </c>
      <c r="C29" s="24">
        <v>0.369082484030499</v>
      </c>
      <c r="D29" s="6"/>
      <c r="E29" s="10">
        <v>23221.26</v>
      </c>
      <c r="F29" s="24">
        <v>0.03659258988113757</v>
      </c>
      <c r="G29" s="6"/>
      <c r="H29" s="10">
        <v>25837.66</v>
      </c>
      <c r="I29" s="24">
        <v>0.11267261121920179</v>
      </c>
      <c r="J29" s="6"/>
      <c r="K29" s="10">
        <v>31060.63</v>
      </c>
      <c r="L29" s="24">
        <v>0.2021456277387349</v>
      </c>
      <c r="M29" s="6"/>
      <c r="N29" s="10">
        <v>36319.69</v>
      </c>
      <c r="O29" s="24">
        <v>0.1693159475516112</v>
      </c>
    </row>
    <row r="30" spans="1:15" s="3" customFormat="1" ht="15">
      <c r="A30" s="6" t="s">
        <v>4</v>
      </c>
      <c r="B30" s="10">
        <v>61909.5</v>
      </c>
      <c r="C30" s="24">
        <v>0.11753893231298491</v>
      </c>
      <c r="D30" s="6"/>
      <c r="E30" s="10">
        <v>67381.66</v>
      </c>
      <c r="F30" s="24">
        <v>0.08838966556021295</v>
      </c>
      <c r="G30" s="6"/>
      <c r="H30" s="10">
        <v>75074.4</v>
      </c>
      <c r="I30" s="24">
        <v>0.11416667383973607</v>
      </c>
      <c r="J30" s="6"/>
      <c r="K30" s="10">
        <v>89310.85</v>
      </c>
      <c r="L30" s="24">
        <v>0.1896312191639229</v>
      </c>
      <c r="M30" s="6"/>
      <c r="N30" s="10">
        <v>98937.5</v>
      </c>
      <c r="O30" s="24">
        <v>0.10778813548409845</v>
      </c>
    </row>
    <row r="31" spans="1:15" s="3" customFormat="1" ht="15">
      <c r="A31" s="6" t="s">
        <v>5</v>
      </c>
      <c r="B31" s="10">
        <v>12946.39</v>
      </c>
      <c r="C31" s="24">
        <v>-0.03648533895775948</v>
      </c>
      <c r="D31" s="6"/>
      <c r="E31" s="10">
        <v>13294.1</v>
      </c>
      <c r="F31" s="24">
        <v>0.026857680017363987</v>
      </c>
      <c r="G31" s="6"/>
      <c r="H31" s="10">
        <v>16818.56</v>
      </c>
      <c r="I31" s="24">
        <v>0.2651145997096457</v>
      </c>
      <c r="J31" s="6"/>
      <c r="K31" s="10">
        <v>18797.85</v>
      </c>
      <c r="L31" s="24">
        <v>0.11768486719433752</v>
      </c>
      <c r="M31" s="6"/>
      <c r="N31" s="10">
        <v>21327.62</v>
      </c>
      <c r="O31" s="24">
        <v>0.1345776245687672</v>
      </c>
    </row>
    <row r="32" spans="1:15" s="3" customFormat="1" ht="15">
      <c r="A32" s="12" t="s">
        <v>6</v>
      </c>
      <c r="B32" s="13">
        <v>99841.15</v>
      </c>
      <c r="C32" s="32">
        <v>0.11729554476818724</v>
      </c>
      <c r="D32" s="15"/>
      <c r="E32" s="13">
        <v>108371.51000000001</v>
      </c>
      <c r="F32" s="32">
        <v>0.08543932036039265</v>
      </c>
      <c r="G32" s="15"/>
      <c r="H32" s="13">
        <v>122941.84</v>
      </c>
      <c r="I32" s="32">
        <v>0.1344479743799822</v>
      </c>
      <c r="J32" s="15"/>
      <c r="K32" s="13">
        <v>144209.30000000002</v>
      </c>
      <c r="L32" s="32">
        <v>0.17298797545245803</v>
      </c>
      <c r="M32" s="15"/>
      <c r="N32" s="13">
        <v>162658.41999999998</v>
      </c>
      <c r="O32" s="30">
        <v>0.12793294191151308</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7457.34</v>
      </c>
      <c r="C35" s="24">
        <v>0.22782661382604424</v>
      </c>
      <c r="D35" s="6"/>
      <c r="E35" s="10">
        <v>5928.7</v>
      </c>
      <c r="F35" s="24">
        <v>-0.20498461918056576</v>
      </c>
      <c r="G35" s="6"/>
      <c r="H35" s="10">
        <v>4815.66</v>
      </c>
      <c r="I35" s="24">
        <v>-0.1877376153288242</v>
      </c>
      <c r="J35" s="6"/>
      <c r="K35" s="10">
        <v>4633.78</v>
      </c>
      <c r="L35" s="24">
        <v>-0.037768447107976916</v>
      </c>
      <c r="M35" s="29"/>
      <c r="N35" s="10">
        <v>4450.93</v>
      </c>
      <c r="O35" s="24">
        <v>-0.039460224697762836</v>
      </c>
    </row>
    <row r="36" spans="1:15" s="25" customFormat="1" ht="15">
      <c r="A36" s="6" t="s">
        <v>3</v>
      </c>
      <c r="B36" s="10">
        <v>39562.05</v>
      </c>
      <c r="C36" s="24">
        <v>0.08927278839659701</v>
      </c>
      <c r="D36" s="6"/>
      <c r="E36" s="10">
        <v>37215.51</v>
      </c>
      <c r="F36" s="24">
        <v>-0.05931290213727551</v>
      </c>
      <c r="G36" s="6"/>
      <c r="H36" s="10">
        <v>33553.46</v>
      </c>
      <c r="I36" s="24">
        <v>-0.09840117735857987</v>
      </c>
      <c r="J36" s="6"/>
      <c r="K36" s="10">
        <v>29794.98</v>
      </c>
      <c r="L36" s="24">
        <v>-0.11201467747290442</v>
      </c>
      <c r="M36" s="29"/>
      <c r="N36" s="10">
        <v>29666.31</v>
      </c>
      <c r="O36" s="24">
        <v>-0.004318512715900405</v>
      </c>
    </row>
    <row r="37" spans="1:15" s="25" customFormat="1" ht="15">
      <c r="A37" s="6" t="s">
        <v>4</v>
      </c>
      <c r="B37" s="10">
        <v>108713.01</v>
      </c>
      <c r="C37" s="24">
        <v>0.09880490208464934</v>
      </c>
      <c r="D37" s="6"/>
      <c r="E37" s="10">
        <v>105742.06</v>
      </c>
      <c r="F37" s="24">
        <v>-0.027328375876999426</v>
      </c>
      <c r="G37" s="6"/>
      <c r="H37" s="10">
        <v>99257.92</v>
      </c>
      <c r="I37" s="24">
        <v>-0.06132034878079734</v>
      </c>
      <c r="J37" s="6"/>
      <c r="K37" s="10">
        <v>95747.17</v>
      </c>
      <c r="L37" s="24">
        <v>-0.03536997349934393</v>
      </c>
      <c r="M37" s="29"/>
      <c r="N37" s="10">
        <v>99478.29</v>
      </c>
      <c r="O37" s="24">
        <v>0.038968462462128074</v>
      </c>
    </row>
    <row r="38" spans="1:15" s="25" customFormat="1" ht="15">
      <c r="A38" s="6" t="s">
        <v>5</v>
      </c>
      <c r="B38" s="10">
        <v>22180.38</v>
      </c>
      <c r="C38" s="24">
        <v>0.039983833170321025</v>
      </c>
      <c r="D38" s="6"/>
      <c r="E38" s="10">
        <v>21115.06</v>
      </c>
      <c r="F38" s="24">
        <v>-0.0480298353770314</v>
      </c>
      <c r="G38" s="6"/>
      <c r="H38" s="10">
        <v>17628.4</v>
      </c>
      <c r="I38" s="24">
        <v>-0.1651266915651672</v>
      </c>
      <c r="J38" s="6"/>
      <c r="K38" s="10">
        <v>19418.21</v>
      </c>
      <c r="L38" s="24">
        <v>0.10152991763291039</v>
      </c>
      <c r="M38" s="29"/>
      <c r="N38" s="10">
        <v>17939.3</v>
      </c>
      <c r="O38" s="24">
        <v>-0.07616098497235327</v>
      </c>
    </row>
    <row r="39" spans="1:15" s="25" customFormat="1" ht="15">
      <c r="A39" s="12" t="s">
        <v>6</v>
      </c>
      <c r="B39" s="13">
        <v>177912.78</v>
      </c>
      <c r="C39" s="28">
        <v>0.09378155769618331</v>
      </c>
      <c r="D39" s="15"/>
      <c r="E39" s="13">
        <v>170001.33</v>
      </c>
      <c r="F39" s="28">
        <v>-0.04446813770208083</v>
      </c>
      <c r="G39" s="15"/>
      <c r="H39" s="13">
        <v>155255.43999999997</v>
      </c>
      <c r="I39" s="28">
        <v>-0.08673985079999089</v>
      </c>
      <c r="J39" s="15"/>
      <c r="K39" s="13">
        <v>149594.13999999998</v>
      </c>
      <c r="L39" s="28">
        <v>-0.036464422760323176</v>
      </c>
      <c r="M39" s="15"/>
      <c r="N39" s="13">
        <v>151534.83</v>
      </c>
      <c r="O39" s="34">
        <v>0.01297303490631386</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3934.25</v>
      </c>
      <c r="C42" s="24">
        <v>-0.11608360499940468</v>
      </c>
      <c r="D42" s="6"/>
      <c r="E42" s="10">
        <v>4931.66</v>
      </c>
      <c r="F42" s="24">
        <v>0.25351973057126514</v>
      </c>
      <c r="G42" s="6"/>
      <c r="H42" s="35">
        <v>5009.38</v>
      </c>
      <c r="I42" s="24">
        <v>0.015759399471983116</v>
      </c>
      <c r="J42" s="6"/>
      <c r="K42" s="35">
        <v>5258.81</v>
      </c>
      <c r="L42" s="24">
        <v>0.04979258910284312</v>
      </c>
      <c r="M42" s="6"/>
      <c r="N42" s="35">
        <v>5821.48</v>
      </c>
      <c r="O42" s="24">
        <v>0.1069956891387974</v>
      </c>
    </row>
    <row r="43" spans="1:15" s="3" customFormat="1" ht="15">
      <c r="A43" s="6" t="s">
        <v>3</v>
      </c>
      <c r="B43" s="10">
        <v>31310.28</v>
      </c>
      <c r="C43" s="24">
        <v>0.05541538533103704</v>
      </c>
      <c r="D43" s="6"/>
      <c r="E43" s="10">
        <v>37782.03</v>
      </c>
      <c r="F43" s="24">
        <v>0.2066972891970305</v>
      </c>
      <c r="G43" s="6"/>
      <c r="H43" s="35">
        <v>44208.48</v>
      </c>
      <c r="I43" s="24">
        <v>0.17009276632303783</v>
      </c>
      <c r="J43" s="6"/>
      <c r="K43" s="35">
        <v>50421.39</v>
      </c>
      <c r="L43" s="24">
        <v>0.14053661198032585</v>
      </c>
      <c r="M43" s="6"/>
      <c r="N43" s="35">
        <v>55679.83</v>
      </c>
      <c r="O43" s="24">
        <v>0.10428986586843406</v>
      </c>
    </row>
    <row r="44" spans="1:15" s="3" customFormat="1" ht="15">
      <c r="A44" s="6" t="s">
        <v>4</v>
      </c>
      <c r="B44" s="10">
        <v>98463.81</v>
      </c>
      <c r="C44" s="24">
        <v>-0.010198004006703332</v>
      </c>
      <c r="D44" s="6"/>
      <c r="E44" s="10">
        <v>109504.77</v>
      </c>
      <c r="F44" s="24">
        <v>0.11213216307595661</v>
      </c>
      <c r="G44" s="6"/>
      <c r="H44" s="35">
        <v>120410.85</v>
      </c>
      <c r="I44" s="24">
        <v>0.09959456560659413</v>
      </c>
      <c r="J44" s="6"/>
      <c r="K44" s="35">
        <v>128436.79</v>
      </c>
      <c r="L44" s="24">
        <v>0.06665462456248741</v>
      </c>
      <c r="M44" s="6"/>
      <c r="N44" s="35">
        <v>134584.05</v>
      </c>
      <c r="O44" s="24">
        <v>0.04786214292649322</v>
      </c>
    </row>
    <row r="45" spans="1:15" s="3" customFormat="1" ht="15">
      <c r="A45" s="6" t="s">
        <v>5</v>
      </c>
      <c r="B45" s="10">
        <v>19663.4</v>
      </c>
      <c r="C45" s="24">
        <v>0.0961074289409287</v>
      </c>
      <c r="D45" s="6"/>
      <c r="E45" s="10">
        <v>20041.39</v>
      </c>
      <c r="F45" s="24">
        <v>0.019223023485256768</v>
      </c>
      <c r="G45" s="6"/>
      <c r="H45" s="35">
        <v>20960.8</v>
      </c>
      <c r="I45" s="24">
        <v>0.045875560527488354</v>
      </c>
      <c r="J45" s="6"/>
      <c r="K45" s="35">
        <v>25374.93</v>
      </c>
      <c r="L45" s="24">
        <v>0.2105897675661235</v>
      </c>
      <c r="M45" s="6"/>
      <c r="N45" s="35">
        <v>26432.38</v>
      </c>
      <c r="O45" s="24">
        <v>0.04167302136399985</v>
      </c>
    </row>
    <row r="46" spans="1:15" s="3" customFormat="1" ht="15">
      <c r="A46" s="12" t="s">
        <v>6</v>
      </c>
      <c r="B46" s="13">
        <v>153371.74</v>
      </c>
      <c r="C46" s="32">
        <v>0.01212203161477796</v>
      </c>
      <c r="D46" s="15"/>
      <c r="E46" s="13">
        <v>172259.85000000003</v>
      </c>
      <c r="F46" s="32">
        <v>0.12315247906817804</v>
      </c>
      <c r="G46" s="15"/>
      <c r="H46" s="13">
        <v>190589.51</v>
      </c>
      <c r="I46" s="32">
        <v>0.10640703564992057</v>
      </c>
      <c r="J46" s="15"/>
      <c r="K46" s="13">
        <v>209491.91999999998</v>
      </c>
      <c r="L46" s="32">
        <v>0.09917864839465705</v>
      </c>
      <c r="M46" s="15"/>
      <c r="N46" s="13">
        <v>222517.74</v>
      </c>
      <c r="O46" s="30">
        <v>0.06217814987804784</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5099.92</v>
      </c>
      <c r="C49" s="38">
        <v>-0.12394786205569709</v>
      </c>
      <c r="D49" s="6"/>
      <c r="E49" s="56">
        <v>8950.78</v>
      </c>
      <c r="F49" s="45">
        <v>0.7550824326656106</v>
      </c>
      <c r="G49" s="54"/>
      <c r="H49" s="56">
        <v>17146.64</v>
      </c>
      <c r="I49" s="45">
        <v>0.9156587470589154</v>
      </c>
      <c r="J49" s="54"/>
      <c r="K49" s="37">
        <f>'[1]Sheet1'!$B$110</f>
        <v>16540.31</v>
      </c>
      <c r="L49" s="51">
        <f>IF(AND(K49=0),"(+0%)",(K49-H49)/H49)</f>
        <v>-0.03536144690738233</v>
      </c>
      <c r="M49" s="55"/>
      <c r="N49" s="56">
        <f>'[1]Sheet1'!$H$110</f>
        <v>74001.97</v>
      </c>
      <c r="O49" s="45">
        <f>IF(AND(N49=0),"(+0%)",(N49-K49)/K49)</f>
        <v>3.47403766918516</v>
      </c>
    </row>
    <row r="50" spans="1:15" s="25" customFormat="1" ht="15">
      <c r="A50" s="6" t="s">
        <v>3</v>
      </c>
      <c r="B50" s="37">
        <v>61733.8</v>
      </c>
      <c r="C50" s="45">
        <v>0.10872824144757627</v>
      </c>
      <c r="D50" s="6"/>
      <c r="E50" s="56">
        <v>68708.31</v>
      </c>
      <c r="F50" s="45">
        <v>0.11297716971901932</v>
      </c>
      <c r="G50" s="54"/>
      <c r="H50" s="56">
        <v>84367.3</v>
      </c>
      <c r="I50" s="45">
        <v>0.22790532906427194</v>
      </c>
      <c r="J50" s="54"/>
      <c r="K50" s="37">
        <f>'[1]Sheet1'!$C$110</f>
        <v>48950.84</v>
      </c>
      <c r="L50" s="51">
        <f>IF(AND(K50=0),"(+0%)",(K50-H50)/H50)</f>
        <v>-0.419788946665355</v>
      </c>
      <c r="M50" s="55"/>
      <c r="N50" s="56">
        <f>'[1]Sheet1'!$I$110</f>
        <v>178506.09</v>
      </c>
      <c r="O50" s="45">
        <f>IF(AND(N50=0),"(+0%)",(N50-K50)/K50)</f>
        <v>2.646639975943212</v>
      </c>
    </row>
    <row r="51" spans="1:15" s="25" customFormat="1" ht="15">
      <c r="A51" s="6" t="s">
        <v>4</v>
      </c>
      <c r="B51" s="37">
        <v>133783.1</v>
      </c>
      <c r="C51" s="45">
        <v>-0.005951299578218835</v>
      </c>
      <c r="D51" s="6"/>
      <c r="E51" s="56">
        <v>153113.81</v>
      </c>
      <c r="F51" s="45">
        <v>0.14449291427691532</v>
      </c>
      <c r="G51" s="54"/>
      <c r="H51" s="56">
        <v>172999.82</v>
      </c>
      <c r="I51" s="45">
        <v>0.12987731152402263</v>
      </c>
      <c r="J51" s="54"/>
      <c r="K51" s="37">
        <f>'[1]Sheet1'!$D$110</f>
        <v>198390.79</v>
      </c>
      <c r="L51" s="51">
        <f>IF(AND(K51=0),"(+0%)",(K51-H51)/H51)</f>
        <v>0.146768765424149</v>
      </c>
      <c r="M51" s="55"/>
      <c r="N51" s="56">
        <f>'[1]Sheet1'!$J$110</f>
        <v>298349.79</v>
      </c>
      <c r="O51" s="45">
        <f>IF(AND(N51=0),"(+0%)",(N51-K51)/K51)</f>
        <v>0.503848994199781</v>
      </c>
    </row>
    <row r="52" spans="1:15" s="25" customFormat="1" ht="15">
      <c r="A52" s="6" t="s">
        <v>5</v>
      </c>
      <c r="B52" s="37">
        <v>29942.08</v>
      </c>
      <c r="C52" s="45">
        <v>0.1327803247380675</v>
      </c>
      <c r="D52" s="6"/>
      <c r="E52" s="56">
        <v>43418.29</v>
      </c>
      <c r="F52" s="45">
        <v>0.45007594662762235</v>
      </c>
      <c r="G52" s="54"/>
      <c r="H52" s="56">
        <v>60223.28</v>
      </c>
      <c r="I52" s="45">
        <v>0.38704863779757326</v>
      </c>
      <c r="J52" s="54"/>
      <c r="K52" s="37">
        <f>'[1]Sheet1'!$E$110</f>
        <v>76476.01</v>
      </c>
      <c r="L52" s="51">
        <f>IF(AND(K52=0),"(+0%)",(K52-H52)/H52)</f>
        <v>0.26987454021102797</v>
      </c>
      <c r="M52" s="55"/>
      <c r="N52" s="56">
        <f>'[1]Sheet1'!$K$110</f>
        <v>180711.26</v>
      </c>
      <c r="O52" s="45">
        <f>IF(AND(N52=0),"(+0%)",(N52-K52)/K52)</f>
        <v>1.3629797108923443</v>
      </c>
    </row>
    <row r="53" spans="1:15" s="25" customFormat="1" ht="15">
      <c r="A53" s="39" t="s">
        <v>6</v>
      </c>
      <c r="B53" s="40">
        <v>230558.90000000002</v>
      </c>
      <c r="C53" s="41">
        <v>0.036137163715576265</v>
      </c>
      <c r="D53" s="42"/>
      <c r="E53" s="60">
        <v>274191.19</v>
      </c>
      <c r="F53" s="50">
        <v>0.18924574154370086</v>
      </c>
      <c r="G53" s="57"/>
      <c r="H53" s="60">
        <v>334737.04000000004</v>
      </c>
      <c r="I53" s="50">
        <v>0.22081617574948353</v>
      </c>
      <c r="J53" s="57"/>
      <c r="K53" s="58">
        <f>SUM(K49:K52)</f>
        <v>340357.95</v>
      </c>
      <c r="L53" s="53">
        <f>IF((K53=0),"(+0%)",IF((K50=0),((K49-H49)/H49),IF((K51=0),((K49+K50)-(H49+H50))/(H49+H50),IF((K52=0),((K49+K50+K51)-(H49+H50+H51))/(H49+H50+H51),(K53-H53)/H53))))</f>
        <v>0.016792016802203824</v>
      </c>
      <c r="M53" s="59"/>
      <c r="N53" s="60">
        <f>SUM(N49:N52)</f>
        <v>731569.11</v>
      </c>
      <c r="O53" s="52">
        <f>IF((N53=0),"(+0%)",IF((N50=0),((N49-K49)/K49),IF((N51=0),((N49+N50)-(K49+K50))/(K49+K50),IF((N52=0),((N49+N50+N51)-(K49+K50+K51))/(K49+K50+K51),(N53-K53)/K53))))</f>
        <v>1.1494109657200602</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56">
        <f>'[1]Sheet1'!$N$110</f>
        <v>134001.8</v>
      </c>
      <c r="C56" s="38">
        <f>IF(AND(B56=0),"(+0%)",(B56-N49)/N49)</f>
        <v>0.8107869290506724</v>
      </c>
      <c r="D56" s="6"/>
      <c r="E56" s="37">
        <f>'[2]Sheet1'!$B$112</f>
        <v>218750.57</v>
      </c>
      <c r="F56" s="45">
        <f>IF(AND(E56=0),"(+0%)",(E56-B56)/B56)</f>
        <v>0.6324450119326758</v>
      </c>
      <c r="G56" s="54"/>
      <c r="H56" s="37">
        <f>'[2]Sheet1'!$H$112</f>
        <v>0</v>
      </c>
      <c r="I56" s="45" t="str">
        <f>IF(AND(H56=0),"(+0%)",(H56-E56)/E56)</f>
        <v>(+0%)</v>
      </c>
      <c r="J56" s="54"/>
      <c r="K56" s="37">
        <f>'[2]Sheet1'!$N$112</f>
        <v>0</v>
      </c>
      <c r="L56" s="51" t="str">
        <f>IF(AND(K56=0),"(+0%)",(K56-H56)/H56)</f>
        <v>(+0%)</v>
      </c>
      <c r="M56" s="55"/>
      <c r="N56" s="56">
        <v>0</v>
      </c>
      <c r="O56" s="45" t="str">
        <f>IF(AND(N56=0),"(+0%)",(N56-K56)/K56)</f>
        <v>(+0%)</v>
      </c>
    </row>
    <row r="57" spans="1:15" s="25" customFormat="1" ht="15">
      <c r="A57" s="6" t="s">
        <v>3</v>
      </c>
      <c r="B57" s="56">
        <f>'[1]Sheet1'!$O$110</f>
        <v>192858.65</v>
      </c>
      <c r="C57" s="45">
        <f>IF(AND(B57=0),"(+0%)",(B57-N50)/N50)</f>
        <v>0.0804037554124904</v>
      </c>
      <c r="D57" s="6"/>
      <c r="E57" s="37">
        <f>'[2]Sheet1'!$C$112</f>
        <v>226668.82</v>
      </c>
      <c r="F57" s="45">
        <f>IF(AND(E57=0),"(+0%)",(E57-B57)/B57)</f>
        <v>0.17531062257254218</v>
      </c>
      <c r="G57" s="54"/>
      <c r="H57" s="37">
        <f>'[2]Sheet1'!$I$112</f>
        <v>0</v>
      </c>
      <c r="I57" s="45" t="str">
        <f>IF(AND(H57=0),"(+0%)",(H57-E57)/E57)</f>
        <v>(+0%)</v>
      </c>
      <c r="J57" s="54"/>
      <c r="K57" s="37">
        <f>'[2]Sheet1'!$O$112</f>
        <v>0</v>
      </c>
      <c r="L57" s="51" t="str">
        <f>IF(AND(K57=0),"(+0%)",(K57-H57)/H57)</f>
        <v>(+0%)</v>
      </c>
      <c r="M57" s="55"/>
      <c r="N57" s="56">
        <v>0</v>
      </c>
      <c r="O57" s="45" t="str">
        <f>IF(AND(N57=0),"(+0%)",(N57-K57)/K57)</f>
        <v>(+0%)</v>
      </c>
    </row>
    <row r="58" spans="1:15" ht="15">
      <c r="A58" s="6" t="s">
        <v>4</v>
      </c>
      <c r="B58" s="56">
        <f>'[1]Sheet1'!$P$110</f>
        <v>368376.56</v>
      </c>
      <c r="C58" s="45">
        <f>IF(AND(B58=0),"(+0%)",(B58-N51)/N51)</f>
        <v>0.2347136560746365</v>
      </c>
      <c r="E58" s="37">
        <f>'[2]Sheet1'!$D$112</f>
        <v>346574.1</v>
      </c>
      <c r="F58" s="45">
        <f>IF(AND(E58=0),"(+0%)",(E58-B58)/B58)</f>
        <v>-0.05918525326367134</v>
      </c>
      <c r="G58" s="54"/>
      <c r="H58" s="37">
        <f>'[2]Sheet1'!$J$112</f>
        <v>0</v>
      </c>
      <c r="I58" s="45" t="str">
        <f>IF(AND(H58=0),"(+0%)",(H58-E58)/E58)</f>
        <v>(+0%)</v>
      </c>
      <c r="J58" s="54"/>
      <c r="K58" s="37">
        <f>'[2]Sheet1'!$P$112</f>
        <v>0</v>
      </c>
      <c r="L58" s="51" t="str">
        <f>IF(AND(K58=0),"(+0%)",(K58-H58)/H58)</f>
        <v>(+0%)</v>
      </c>
      <c r="M58" s="55"/>
      <c r="N58" s="56">
        <v>0</v>
      </c>
      <c r="O58" s="45" t="str">
        <f>IF(AND(N58=0),"(+0%)",(N58-K58)/K58)</f>
        <v>(+0%)</v>
      </c>
    </row>
    <row r="59" spans="1:15" ht="15">
      <c r="A59" s="6" t="s">
        <v>5</v>
      </c>
      <c r="B59" s="56">
        <f>'[1]Sheet1'!$Q$110</f>
        <v>215972.54</v>
      </c>
      <c r="C59" s="45">
        <f>IF(AND(B59=0),"(+0%)",(B59-N52)/N52)</f>
        <v>0.19512497450352567</v>
      </c>
      <c r="E59" s="37">
        <f>'[2]Sheet1'!$E$112</f>
        <v>178475.85</v>
      </c>
      <c r="F59" s="45">
        <f>IF(AND(E59=0),"(+0%)",(E59-B59)/B59)</f>
        <v>-0.1736178590111502</v>
      </c>
      <c r="G59" s="54"/>
      <c r="H59" s="37">
        <f>'[2]Sheet1'!$K$112</f>
        <v>0</v>
      </c>
      <c r="I59" s="45" t="str">
        <f>IF(AND(H59=0),"(+0%)",(H59-E59)/E59)</f>
        <v>(+0%)</v>
      </c>
      <c r="J59" s="54"/>
      <c r="K59" s="37">
        <f>'[2]Sheet1'!$Q$112</f>
        <v>0</v>
      </c>
      <c r="L59" s="51" t="str">
        <f>IF(AND(K59=0),"(+0%)",(K59-H59)/H59)</f>
        <v>(+0%)</v>
      </c>
      <c r="M59" s="55"/>
      <c r="N59" s="56">
        <v>0</v>
      </c>
      <c r="O59" s="45" t="str">
        <f>IF(AND(N59=0),"(+0%)",(N59-K59)/K59)</f>
        <v>(+0%)</v>
      </c>
    </row>
    <row r="60" spans="1:15" ht="15">
      <c r="A60" s="39" t="s">
        <v>6</v>
      </c>
      <c r="B60" s="40">
        <f>SUM(B56:B59)</f>
        <v>911209.55</v>
      </c>
      <c r="C60" s="41">
        <f>IF((B60=0),"(+0%)",IF((B57=0),((B56-N49)/N49),IF((B58=0),((B56+B57)-(N49+N50))/(N49+N50),IF((B59=0),((B56+B57+B58)-(N49+N50+N51))/(N49+N50+N51),(B60-N53)/N53))))</f>
        <v>0.24555498249509203</v>
      </c>
      <c r="D60" s="42"/>
      <c r="E60" s="60">
        <f>SUM(E56:E59)</f>
        <v>970469.34</v>
      </c>
      <c r="F60" s="50">
        <f>IF((E60=0),"(+0%)",IF((E57=0),((E56-B56)/B56),IF((E58=0),((E56+E57)-(B56+B57))/(B56+B57),IF((E59=0),((E56+E57+E58)-(B56+B57+B58))/(B56+B57+B58),(E60-B60)/B60))))</f>
        <v>0.06503420645668158</v>
      </c>
      <c r="G60" s="57"/>
      <c r="H60" s="60">
        <f>SUM(H56:H59)</f>
        <v>0</v>
      </c>
      <c r="I60" s="50" t="str">
        <f>IF((H60=0),"(+0%)",IF((H57=0),((H56-E56)/E56),IF((H58=0),((H56+H57)-(E56+E57))/(E56+E57),IF((H59=0),((H56+H57+H58)-(E56+E57+E58))/(E56+E57+E58),(H60-E60)/E60))))</f>
        <v>(+0%)</v>
      </c>
      <c r="J60" s="57"/>
      <c r="K60" s="58">
        <f>SUM(K56:K59)</f>
        <v>0</v>
      </c>
      <c r="L60" s="53" t="str">
        <f>IF((K60=0),"(+0%)",IF((K57=0),((K56-H56)/H56),IF((K58=0),((K56+K57)-(H56+H57))/(H56+H57),IF((K59=0),((K56+K57+K58)-(H56+H57+H58))/(H56+H57+H58),(K60-H60)/H60))))</f>
        <v>(+0%)</v>
      </c>
      <c r="M60" s="59"/>
      <c r="N60" s="60">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60 H60 K60 N60"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6">
      <selection activeCell="K56" sqref="K56"/>
    </sheetView>
  </sheetViews>
  <sheetFormatPr defaultColWidth="9.140625" defaultRowHeight="12.75"/>
  <cols>
    <col min="1" max="1" width="13.140625" style="6" customWidth="1"/>
    <col min="2" max="2" width="10.57421875" style="6" customWidth="1"/>
    <col min="3" max="3" width="9.8515625" style="6" bestFit="1"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29" customWidth="1"/>
    <col min="12" max="12" width="9.7109375" style="29" customWidth="1"/>
    <col min="13" max="13" width="4.140625" style="29" customWidth="1"/>
    <col min="14" max="14" width="10.57421875" style="6" customWidth="1"/>
    <col min="15" max="15" width="10.28125" style="6" customWidth="1"/>
    <col min="16" max="16384" width="9.140625" style="29" customWidth="1"/>
  </cols>
  <sheetData>
    <row r="1" spans="1:15" s="33" customFormat="1" ht="18">
      <c r="A1" s="1" t="s">
        <v>13</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15</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3245</v>
      </c>
      <c r="F7" s="11"/>
      <c r="G7" s="6"/>
      <c r="H7" s="10">
        <v>3509</v>
      </c>
      <c r="I7" s="11">
        <v>0.08135593220338982</v>
      </c>
      <c r="J7" s="6"/>
      <c r="K7" s="10">
        <v>3789</v>
      </c>
      <c r="L7" s="11">
        <v>0.07979481333713309</v>
      </c>
      <c r="M7" s="6"/>
      <c r="N7" s="10">
        <v>3283</v>
      </c>
      <c r="O7" s="11">
        <v>-0.13354447083663235</v>
      </c>
    </row>
    <row r="8" spans="1:15" s="3" customFormat="1" ht="15">
      <c r="A8" s="6" t="s">
        <v>3</v>
      </c>
      <c r="B8" s="10"/>
      <c r="C8" s="11"/>
      <c r="D8" s="6"/>
      <c r="E8" s="10">
        <v>7468.1</v>
      </c>
      <c r="F8" s="11"/>
      <c r="G8" s="6"/>
      <c r="H8" s="10">
        <v>10547</v>
      </c>
      <c r="I8" s="11">
        <v>0.4122735367764223</v>
      </c>
      <c r="J8" s="6"/>
      <c r="K8" s="10">
        <v>7463</v>
      </c>
      <c r="L8" s="11">
        <v>-0.29240542334313074</v>
      </c>
      <c r="M8" s="6"/>
      <c r="N8" s="10">
        <v>9250.26</v>
      </c>
      <c r="O8" s="11">
        <v>0.23948278172316764</v>
      </c>
    </row>
    <row r="9" spans="1:15" s="3" customFormat="1" ht="15">
      <c r="A9" s="6" t="s">
        <v>4</v>
      </c>
      <c r="B9" s="10">
        <v>11833.53</v>
      </c>
      <c r="C9" s="11"/>
      <c r="D9" s="6"/>
      <c r="E9" s="10">
        <v>10040</v>
      </c>
      <c r="F9" s="11">
        <v>-0.15156339655200102</v>
      </c>
      <c r="G9" s="6"/>
      <c r="H9" s="10">
        <v>13305.05</v>
      </c>
      <c r="I9" s="11">
        <v>0.3252041832669322</v>
      </c>
      <c r="J9" s="6"/>
      <c r="K9" s="10">
        <v>14643</v>
      </c>
      <c r="L9" s="11">
        <v>0.10055956197083069</v>
      </c>
      <c r="M9" s="6"/>
      <c r="N9" s="10">
        <v>15502</v>
      </c>
      <c r="O9" s="11">
        <v>0.058662842313733525</v>
      </c>
    </row>
    <row r="10" spans="1:15" s="3" customFormat="1" ht="15">
      <c r="A10" s="6" t="s">
        <v>5</v>
      </c>
      <c r="B10" s="10">
        <v>3699.54</v>
      </c>
      <c r="C10" s="11"/>
      <c r="D10" s="6"/>
      <c r="E10" s="10">
        <v>4513.33</v>
      </c>
      <c r="F10" s="11">
        <v>0.21997059093833288</v>
      </c>
      <c r="G10" s="6"/>
      <c r="H10" s="10">
        <v>5330.96</v>
      </c>
      <c r="I10" s="11">
        <v>0.18115892256936678</v>
      </c>
      <c r="J10" s="6"/>
      <c r="K10" s="10">
        <v>5063.16</v>
      </c>
      <c r="L10" s="11">
        <v>-0.050234854510257096</v>
      </c>
      <c r="M10" s="6"/>
      <c r="N10" s="10">
        <v>5200</v>
      </c>
      <c r="O10" s="11">
        <v>0.027026599988939744</v>
      </c>
    </row>
    <row r="11" spans="1:15" s="3" customFormat="1" ht="15">
      <c r="A11" s="12" t="s">
        <v>6</v>
      </c>
      <c r="B11" s="13">
        <v>15533.07</v>
      </c>
      <c r="C11" s="14"/>
      <c r="D11" s="15"/>
      <c r="E11" s="13">
        <v>25266.43</v>
      </c>
      <c r="F11" s="14">
        <v>-0.06307445984599308</v>
      </c>
      <c r="G11" s="15"/>
      <c r="H11" s="13">
        <v>32692.01</v>
      </c>
      <c r="I11" s="16">
        <v>0.2938911433075428</v>
      </c>
      <c r="J11" s="17"/>
      <c r="K11" s="18">
        <v>30958.16</v>
      </c>
      <c r="L11" s="16">
        <v>-0.05303589470332349</v>
      </c>
      <c r="M11" s="17"/>
      <c r="N11" s="18">
        <v>33235.26</v>
      </c>
      <c r="O11" s="19">
        <v>0.0735541130351417</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3996</v>
      </c>
      <c r="C14" s="11">
        <v>0.21717940907706365</v>
      </c>
      <c r="D14" s="6"/>
      <c r="E14" s="10">
        <v>3751.6200000000003</v>
      </c>
      <c r="F14" s="11">
        <v>-0.06115615615615607</v>
      </c>
      <c r="G14" s="6"/>
      <c r="H14" s="10">
        <v>3471</v>
      </c>
      <c r="I14" s="11">
        <v>-0.07479968653541678</v>
      </c>
      <c r="J14" s="23"/>
      <c r="K14" s="10">
        <v>3751</v>
      </c>
      <c r="L14" s="11">
        <v>0.08066839527513685</v>
      </c>
      <c r="M14" s="6"/>
      <c r="N14" s="10">
        <v>4102</v>
      </c>
      <c r="O14" s="24">
        <v>0.09357504665422554</v>
      </c>
    </row>
    <row r="15" spans="1:15" s="25" customFormat="1" ht="15">
      <c r="A15" s="6" t="s">
        <v>3</v>
      </c>
      <c r="B15" s="10">
        <v>10646</v>
      </c>
      <c r="C15" s="11">
        <v>0.1508865696747983</v>
      </c>
      <c r="D15" s="6"/>
      <c r="E15" s="10">
        <v>9618.99</v>
      </c>
      <c r="F15" s="11">
        <v>-0.09646909637422509</v>
      </c>
      <c r="G15" s="6"/>
      <c r="H15" s="10">
        <v>10428</v>
      </c>
      <c r="I15" s="11">
        <v>0.08410550380029506</v>
      </c>
      <c r="J15" s="23"/>
      <c r="K15" s="10">
        <v>11514</v>
      </c>
      <c r="L15" s="11">
        <v>0.10414269275028769</v>
      </c>
      <c r="M15" s="6"/>
      <c r="N15" s="10">
        <v>11117</v>
      </c>
      <c r="O15" s="24">
        <v>-0.03447976376585027</v>
      </c>
    </row>
    <row r="16" spans="1:15" s="25" customFormat="1" ht="15">
      <c r="A16" s="6" t="s">
        <v>4</v>
      </c>
      <c r="B16" s="10">
        <v>15600</v>
      </c>
      <c r="C16" s="11">
        <v>0.006321764933556961</v>
      </c>
      <c r="D16" s="6"/>
      <c r="E16" s="10">
        <v>16406.13</v>
      </c>
      <c r="F16" s="11">
        <v>0.05167500000000007</v>
      </c>
      <c r="G16" s="6"/>
      <c r="H16" s="10">
        <v>17769</v>
      </c>
      <c r="I16" s="11">
        <v>0.0830707790319837</v>
      </c>
      <c r="J16" s="23"/>
      <c r="K16" s="10">
        <v>20817</v>
      </c>
      <c r="L16" s="11">
        <v>0.17153469525578255</v>
      </c>
      <c r="M16" s="6"/>
      <c r="N16" s="10">
        <v>18795</v>
      </c>
      <c r="O16" s="24">
        <v>-0.09713215160685978</v>
      </c>
    </row>
    <row r="17" spans="1:15" s="25" customFormat="1" ht="15">
      <c r="A17" s="6" t="s">
        <v>5</v>
      </c>
      <c r="B17" s="10">
        <v>5641.38</v>
      </c>
      <c r="C17" s="11">
        <v>0.08488076923076925</v>
      </c>
      <c r="D17" s="6"/>
      <c r="E17" s="10">
        <v>5004</v>
      </c>
      <c r="F17" s="11">
        <v>-0.11298299352286144</v>
      </c>
      <c r="G17" s="6"/>
      <c r="H17" s="10">
        <v>5315</v>
      </c>
      <c r="I17" s="11">
        <v>0.062150279776179054</v>
      </c>
      <c r="J17" s="23"/>
      <c r="K17" s="10">
        <v>6032</v>
      </c>
      <c r="L17" s="24">
        <v>0.13490122295390405</v>
      </c>
      <c r="M17" s="6"/>
      <c r="N17" s="10">
        <v>5950</v>
      </c>
      <c r="O17" s="24">
        <v>-0.013594164456233421</v>
      </c>
    </row>
    <row r="18" spans="1:15" s="25" customFormat="1" ht="15">
      <c r="A18" s="12" t="s">
        <v>6</v>
      </c>
      <c r="B18" s="13">
        <v>35883.38</v>
      </c>
      <c r="C18" s="14">
        <v>0.07967802869602932</v>
      </c>
      <c r="D18" s="15"/>
      <c r="E18" s="13">
        <v>34780.740000000005</v>
      </c>
      <c r="F18" s="14">
        <v>-0.03072843193701352</v>
      </c>
      <c r="G18" s="15"/>
      <c r="H18" s="13">
        <v>36983</v>
      </c>
      <c r="I18" s="14">
        <v>0.06331837677979234</v>
      </c>
      <c r="J18" s="26"/>
      <c r="K18" s="27">
        <v>42114</v>
      </c>
      <c r="L18" s="28">
        <v>0.13873942081496904</v>
      </c>
      <c r="M18" s="15"/>
      <c r="N18" s="13">
        <v>39964</v>
      </c>
      <c r="O18" s="30">
        <v>-0.05105190672935366</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3602.31</v>
      </c>
      <c r="C21" s="24">
        <v>-0.12181618722574356</v>
      </c>
      <c r="D21" s="6"/>
      <c r="E21" s="10">
        <v>4595</v>
      </c>
      <c r="F21" s="24">
        <v>0.2755703978835803</v>
      </c>
      <c r="G21" s="6"/>
      <c r="H21" s="10">
        <v>4302</v>
      </c>
      <c r="I21" s="24">
        <v>-0.06376496191512514</v>
      </c>
      <c r="J21" s="6"/>
      <c r="K21" s="10">
        <v>4356</v>
      </c>
      <c r="L21" s="24">
        <v>0.012552301255230125</v>
      </c>
      <c r="M21" s="6"/>
      <c r="N21" s="10">
        <v>5552.39</v>
      </c>
      <c r="O21" s="24">
        <v>0.27465335169880634</v>
      </c>
    </row>
    <row r="22" spans="1:15" s="3" customFormat="1" ht="15">
      <c r="A22" s="6" t="s">
        <v>3</v>
      </c>
      <c r="B22" s="10">
        <v>11336.28</v>
      </c>
      <c r="C22" s="24">
        <v>0.019724745884681177</v>
      </c>
      <c r="D22" s="6"/>
      <c r="E22" s="10">
        <v>11475.79</v>
      </c>
      <c r="F22" s="24">
        <v>0.012306506190743366</v>
      </c>
      <c r="G22" s="6"/>
      <c r="H22" s="10">
        <v>11966</v>
      </c>
      <c r="I22" s="24">
        <v>0.04271688485062894</v>
      </c>
      <c r="J22" s="6"/>
      <c r="K22" s="10">
        <v>12030</v>
      </c>
      <c r="L22" s="24">
        <v>0.005348487380912586</v>
      </c>
      <c r="M22" s="6"/>
      <c r="N22" s="10">
        <v>11411.42</v>
      </c>
      <c r="O22" s="24">
        <v>-0.051419783873649205</v>
      </c>
    </row>
    <row r="23" spans="1:15" s="3" customFormat="1" ht="15">
      <c r="A23" s="6" t="s">
        <v>4</v>
      </c>
      <c r="B23" s="10">
        <v>21034.99</v>
      </c>
      <c r="C23" s="24">
        <v>0.1191801010907157</v>
      </c>
      <c r="D23" s="6"/>
      <c r="E23" s="10">
        <v>22072.67</v>
      </c>
      <c r="F23" s="24">
        <v>0.04933113826058375</v>
      </c>
      <c r="G23" s="6"/>
      <c r="H23" s="10">
        <v>20988</v>
      </c>
      <c r="I23" s="24">
        <v>-0.049140860620849144</v>
      </c>
      <c r="J23" s="6"/>
      <c r="K23" s="31">
        <v>21934</v>
      </c>
      <c r="L23" s="24">
        <v>0.04507337526205451</v>
      </c>
      <c r="M23" s="6"/>
      <c r="N23" s="10">
        <v>20386.25</v>
      </c>
      <c r="O23" s="24">
        <v>-0.07056396462113614</v>
      </c>
    </row>
    <row r="24" spans="1:15" s="3" customFormat="1" ht="15">
      <c r="A24" s="6" t="s">
        <v>5</v>
      </c>
      <c r="B24" s="10">
        <v>6567.38</v>
      </c>
      <c r="C24" s="24">
        <v>0.10376134453781514</v>
      </c>
      <c r="D24" s="6"/>
      <c r="E24" s="10">
        <v>7090.18</v>
      </c>
      <c r="F24" s="24">
        <v>0.0796055656898185</v>
      </c>
      <c r="G24" s="6"/>
      <c r="H24" s="10">
        <v>6260.66</v>
      </c>
      <c r="I24" s="24">
        <v>-0.11699561929316328</v>
      </c>
      <c r="J24" s="6"/>
      <c r="K24" s="10">
        <v>6691.97</v>
      </c>
      <c r="L24" s="24">
        <v>0.06889209763826823</v>
      </c>
      <c r="M24" s="6"/>
      <c r="N24" s="10">
        <v>6097.82</v>
      </c>
      <c r="O24" s="24">
        <v>-0.08878551457941392</v>
      </c>
    </row>
    <row r="25" spans="1:15" s="3" customFormat="1" ht="15">
      <c r="A25" s="12" t="s">
        <v>6</v>
      </c>
      <c r="B25" s="13">
        <v>42540.96</v>
      </c>
      <c r="C25" s="32">
        <v>0.06448203383044739</v>
      </c>
      <c r="D25" s="15"/>
      <c r="E25" s="13">
        <v>45233.64</v>
      </c>
      <c r="F25" s="32">
        <v>0.06329617385221209</v>
      </c>
      <c r="G25" s="15"/>
      <c r="H25" s="13">
        <v>43516.66</v>
      </c>
      <c r="I25" s="32">
        <v>-0.037958033003755526</v>
      </c>
      <c r="J25" s="15"/>
      <c r="K25" s="13">
        <v>45011.97</v>
      </c>
      <c r="L25" s="32">
        <v>0.034361782361054305</v>
      </c>
      <c r="M25" s="15"/>
      <c r="N25" s="13">
        <v>43447.88</v>
      </c>
      <c r="O25" s="30">
        <v>-0.03474831250442946</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4900.13</v>
      </c>
      <c r="C28" s="24">
        <v>-0.11747373653507771</v>
      </c>
      <c r="D28" s="6"/>
      <c r="E28" s="10">
        <v>4213.77</v>
      </c>
      <c r="F28" s="24">
        <v>-0.14006975325144427</v>
      </c>
      <c r="G28" s="6"/>
      <c r="H28" s="10">
        <v>5088.1</v>
      </c>
      <c r="I28" s="24">
        <v>0.2074935271740033</v>
      </c>
      <c r="J28" s="6"/>
      <c r="K28" s="10">
        <v>4808.45</v>
      </c>
      <c r="L28" s="24">
        <v>-0.054961577013030505</v>
      </c>
      <c r="M28" s="6"/>
      <c r="N28" s="10">
        <v>5599.97</v>
      </c>
      <c r="O28" s="24">
        <v>0.16461021742973317</v>
      </c>
    </row>
    <row r="29" spans="1:15" s="3" customFormat="1" ht="15">
      <c r="A29" s="6" t="s">
        <v>3</v>
      </c>
      <c r="B29" s="10">
        <v>12852.3</v>
      </c>
      <c r="C29" s="24">
        <v>0.12626649444153307</v>
      </c>
      <c r="D29" s="6"/>
      <c r="E29" s="10">
        <v>13484.5</v>
      </c>
      <c r="F29" s="24">
        <v>0.04918963920854639</v>
      </c>
      <c r="G29" s="6"/>
      <c r="H29" s="10">
        <v>11682.96</v>
      </c>
      <c r="I29" s="24">
        <v>-0.13360080091957438</v>
      </c>
      <c r="J29" s="6"/>
      <c r="K29" s="10">
        <v>12125.21</v>
      </c>
      <c r="L29" s="24">
        <v>0.03785427665591597</v>
      </c>
      <c r="M29" s="6"/>
      <c r="N29" s="10">
        <v>17846.82</v>
      </c>
      <c r="O29" s="24">
        <v>0.47187718810643287</v>
      </c>
    </row>
    <row r="30" spans="1:15" s="3" customFormat="1" ht="15">
      <c r="A30" s="6" t="s">
        <v>4</v>
      </c>
      <c r="B30" s="10">
        <v>22252.52</v>
      </c>
      <c r="C30" s="24">
        <v>0.0915455270096266</v>
      </c>
      <c r="D30" s="6"/>
      <c r="E30" s="10">
        <v>21683.66</v>
      </c>
      <c r="F30" s="24">
        <v>-0.02556384625202002</v>
      </c>
      <c r="G30" s="6"/>
      <c r="H30" s="10">
        <v>20026.56</v>
      </c>
      <c r="I30" s="24">
        <v>-0.07642160041247642</v>
      </c>
      <c r="J30" s="6"/>
      <c r="K30" s="10">
        <v>21612.33</v>
      </c>
      <c r="L30" s="24">
        <v>0.07918334451847947</v>
      </c>
      <c r="M30" s="6"/>
      <c r="N30" s="10">
        <v>27494.81</v>
      </c>
      <c r="O30" s="24">
        <v>0.27218166666898014</v>
      </c>
    </row>
    <row r="31" spans="1:15" s="3" customFormat="1" ht="15">
      <c r="A31" s="6" t="s">
        <v>5</v>
      </c>
      <c r="B31" s="10">
        <v>7666.69</v>
      </c>
      <c r="C31" s="24">
        <v>0.25728375058627506</v>
      </c>
      <c r="D31" s="6"/>
      <c r="E31" s="10">
        <v>6890.43</v>
      </c>
      <c r="F31" s="24">
        <v>-0.1012509961926202</v>
      </c>
      <c r="G31" s="6"/>
      <c r="H31" s="10">
        <v>7478.4</v>
      </c>
      <c r="I31" s="24">
        <v>0.08533139441224993</v>
      </c>
      <c r="J31" s="6"/>
      <c r="K31" s="10">
        <v>7545.27</v>
      </c>
      <c r="L31" s="24">
        <v>0.00894175224646994</v>
      </c>
      <c r="M31" s="6"/>
      <c r="N31" s="10">
        <v>9544.93</v>
      </c>
      <c r="O31" s="24">
        <v>0.2650216625780124</v>
      </c>
    </row>
    <row r="32" spans="1:15" s="3" customFormat="1" ht="15">
      <c r="A32" s="12" t="s">
        <v>6</v>
      </c>
      <c r="B32" s="13">
        <v>47671.64</v>
      </c>
      <c r="C32" s="32">
        <v>0.09721440954081079</v>
      </c>
      <c r="D32" s="15"/>
      <c r="E32" s="13">
        <v>46272.36</v>
      </c>
      <c r="F32" s="32">
        <v>-0.029352461966905247</v>
      </c>
      <c r="G32" s="15"/>
      <c r="H32" s="13">
        <v>44276.02</v>
      </c>
      <c r="I32" s="32">
        <v>-0.04314325009573758</v>
      </c>
      <c r="J32" s="15"/>
      <c r="K32" s="13">
        <v>46091.26000000001</v>
      </c>
      <c r="L32" s="32">
        <v>0.04099826497503643</v>
      </c>
      <c r="M32" s="15"/>
      <c r="N32" s="13">
        <v>60486.530000000006</v>
      </c>
      <c r="O32" s="30">
        <v>0.3123210344000141</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5068.42</v>
      </c>
      <c r="C35" s="24">
        <v>-0.09492015135795373</v>
      </c>
      <c r="D35" s="6"/>
      <c r="E35" s="10">
        <v>5054.72</v>
      </c>
      <c r="F35" s="24">
        <v>-0.0027030119840107604</v>
      </c>
      <c r="G35" s="6"/>
      <c r="H35" s="10">
        <v>5182.51</v>
      </c>
      <c r="I35" s="24">
        <v>0.025281321220562158</v>
      </c>
      <c r="J35" s="6"/>
      <c r="K35" s="10">
        <v>6908.64</v>
      </c>
      <c r="L35" s="24">
        <v>0.3330683394725722</v>
      </c>
      <c r="M35" s="29"/>
      <c r="N35" s="10">
        <v>3020.21</v>
      </c>
      <c r="O35" s="24">
        <v>-0.562835811389796</v>
      </c>
    </row>
    <row r="36" spans="1:15" s="25" customFormat="1" ht="15">
      <c r="A36" s="6" t="s">
        <v>3</v>
      </c>
      <c r="B36" s="10">
        <v>15853.12</v>
      </c>
      <c r="C36" s="24">
        <v>-0.11171177834482551</v>
      </c>
      <c r="D36" s="6"/>
      <c r="E36" s="10">
        <v>12441.8</v>
      </c>
      <c r="F36" s="24">
        <v>-0.2151828788276378</v>
      </c>
      <c r="G36" s="6"/>
      <c r="H36" s="10">
        <v>12468.81</v>
      </c>
      <c r="I36" s="24">
        <v>0.0021709077464675706</v>
      </c>
      <c r="J36" s="6"/>
      <c r="K36" s="10">
        <v>12772.44</v>
      </c>
      <c r="L36" s="24">
        <v>0.024351161016969627</v>
      </c>
      <c r="M36" s="29"/>
      <c r="N36" s="10">
        <v>6989.33</v>
      </c>
      <c r="O36" s="24">
        <v>-0.45278036146578104</v>
      </c>
    </row>
    <row r="37" spans="1:15" s="25" customFormat="1" ht="15">
      <c r="A37" s="6" t="s">
        <v>4</v>
      </c>
      <c r="B37" s="10">
        <v>27330.27</v>
      </c>
      <c r="C37" s="24">
        <v>-0.0059844021471688975</v>
      </c>
      <c r="D37" s="6"/>
      <c r="E37" s="10">
        <v>19426.9</v>
      </c>
      <c r="F37" s="24">
        <v>-0.2891800922566809</v>
      </c>
      <c r="G37" s="6"/>
      <c r="H37" s="10">
        <v>22061.19</v>
      </c>
      <c r="I37" s="24">
        <v>0.13560012148103903</v>
      </c>
      <c r="J37" s="6"/>
      <c r="K37" s="10">
        <v>21884.46</v>
      </c>
      <c r="L37" s="24">
        <v>-0.008010900590584622</v>
      </c>
      <c r="M37" s="29"/>
      <c r="N37" s="10">
        <v>20394.9</v>
      </c>
      <c r="O37" s="24">
        <v>-0.0680647363471613</v>
      </c>
    </row>
    <row r="38" spans="1:15" s="25" customFormat="1" ht="15">
      <c r="A38" s="6" t="s">
        <v>5</v>
      </c>
      <c r="B38" s="10">
        <v>7146.46</v>
      </c>
      <c r="C38" s="24">
        <v>-0.2512820942636562</v>
      </c>
      <c r="D38" s="6"/>
      <c r="E38" s="10">
        <v>8072.43</v>
      </c>
      <c r="F38" s="24">
        <v>0.12957044466770964</v>
      </c>
      <c r="G38" s="6"/>
      <c r="H38" s="10">
        <v>7147.62</v>
      </c>
      <c r="I38" s="24">
        <v>-0.11456401603977989</v>
      </c>
      <c r="J38" s="6"/>
      <c r="K38" s="10">
        <v>8526.8</v>
      </c>
      <c r="L38" s="24">
        <v>0.19295653658140743</v>
      </c>
      <c r="M38" s="29"/>
      <c r="N38" s="10">
        <v>7130.84</v>
      </c>
      <c r="O38" s="24">
        <v>-0.1637144063423558</v>
      </c>
    </row>
    <row r="39" spans="1:15" s="25" customFormat="1" ht="15">
      <c r="A39" s="12" t="s">
        <v>6</v>
      </c>
      <c r="B39" s="13">
        <v>55398.27</v>
      </c>
      <c r="C39" s="28">
        <v>-0.08412220043041002</v>
      </c>
      <c r="D39" s="15"/>
      <c r="E39" s="13">
        <v>44995.85</v>
      </c>
      <c r="F39" s="28">
        <v>-0.1877751778169246</v>
      </c>
      <c r="G39" s="15"/>
      <c r="H39" s="13">
        <v>46860.13</v>
      </c>
      <c r="I39" s="28">
        <v>0.04143226542003316</v>
      </c>
      <c r="J39" s="15"/>
      <c r="K39" s="13">
        <v>50092.34</v>
      </c>
      <c r="L39" s="28">
        <v>0.06897569426290535</v>
      </c>
      <c r="M39" s="15"/>
      <c r="N39" s="13">
        <v>37535.28</v>
      </c>
      <c r="O39" s="34">
        <v>-0.25067824741267825</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7201.37</v>
      </c>
      <c r="C42" s="24">
        <v>1.3843938004310958</v>
      </c>
      <c r="D42" s="6"/>
      <c r="E42" s="10">
        <v>4368.12</v>
      </c>
      <c r="F42" s="24">
        <v>-0.3934320830619729</v>
      </c>
      <c r="G42" s="6"/>
      <c r="H42" s="35">
        <v>5463.47</v>
      </c>
      <c r="I42" s="24">
        <v>0.2507600523795135</v>
      </c>
      <c r="J42" s="6"/>
      <c r="K42" s="35">
        <v>4579.04</v>
      </c>
      <c r="L42" s="24">
        <v>-0.16188063629890898</v>
      </c>
      <c r="M42" s="6"/>
      <c r="N42" s="35">
        <v>5935.57</v>
      </c>
      <c r="O42" s="24">
        <v>0.2962476851043013</v>
      </c>
    </row>
    <row r="43" spans="1:15" s="3" customFormat="1" ht="15">
      <c r="A43" s="6" t="s">
        <v>3</v>
      </c>
      <c r="B43" s="10">
        <v>12700.47</v>
      </c>
      <c r="C43" s="24">
        <v>0.8171226712717813</v>
      </c>
      <c r="D43" s="6"/>
      <c r="E43" s="10">
        <v>10884.47</v>
      </c>
      <c r="F43" s="24">
        <v>-0.1429868343455006</v>
      </c>
      <c r="G43" s="6"/>
      <c r="H43" s="35">
        <v>11758.81</v>
      </c>
      <c r="I43" s="24">
        <v>0.08032912948448571</v>
      </c>
      <c r="J43" s="6"/>
      <c r="K43" s="35">
        <v>11948.99</v>
      </c>
      <c r="L43" s="24">
        <v>0.016173405302067158</v>
      </c>
      <c r="M43" s="6"/>
      <c r="N43" s="35">
        <v>15641.76</v>
      </c>
      <c r="O43" s="24">
        <v>0.30904453012346655</v>
      </c>
    </row>
    <row r="44" spans="1:15" s="3" customFormat="1" ht="15">
      <c r="A44" s="6" t="s">
        <v>4</v>
      </c>
      <c r="B44" s="10">
        <v>21073.03</v>
      </c>
      <c r="C44" s="24">
        <v>0.0332499791614569</v>
      </c>
      <c r="D44" s="6"/>
      <c r="E44" s="10">
        <v>19205.78</v>
      </c>
      <c r="F44" s="24">
        <v>-0.08860851998976892</v>
      </c>
      <c r="G44" s="6"/>
      <c r="H44" s="35">
        <v>20008.6</v>
      </c>
      <c r="I44" s="24">
        <v>0.04180095783665125</v>
      </c>
      <c r="J44" s="6"/>
      <c r="K44" s="35">
        <v>21283.06</v>
      </c>
      <c r="L44" s="24">
        <v>0.0636956108873186</v>
      </c>
      <c r="M44" s="6"/>
      <c r="N44" s="35">
        <v>25253.42</v>
      </c>
      <c r="O44" s="24">
        <v>0.1865502423053826</v>
      </c>
    </row>
    <row r="45" spans="1:15" s="3" customFormat="1" ht="15">
      <c r="A45" s="6" t="s">
        <v>5</v>
      </c>
      <c r="B45" s="10">
        <v>8062.02</v>
      </c>
      <c r="C45" s="24">
        <v>0.13058489602907936</v>
      </c>
      <c r="D45" s="6"/>
      <c r="E45" s="10">
        <v>7766.58</v>
      </c>
      <c r="F45" s="24">
        <v>-0.03664590263978513</v>
      </c>
      <c r="G45" s="6"/>
      <c r="H45" s="35">
        <v>7869.43</v>
      </c>
      <c r="I45" s="24">
        <v>0.013242637042301806</v>
      </c>
      <c r="J45" s="6"/>
      <c r="K45" s="35">
        <v>7824.4</v>
      </c>
      <c r="L45" s="24">
        <v>-0.005722142518581479</v>
      </c>
      <c r="M45" s="6"/>
      <c r="N45" s="35">
        <v>9952.25</v>
      </c>
      <c r="O45" s="24">
        <v>0.27195056489954506</v>
      </c>
    </row>
    <row r="46" spans="1:15" s="3" customFormat="1" ht="15">
      <c r="A46" s="12" t="s">
        <v>6</v>
      </c>
      <c r="B46" s="13">
        <v>49036.89</v>
      </c>
      <c r="C46" s="32">
        <v>0.30642131882325113</v>
      </c>
      <c r="D46" s="15"/>
      <c r="E46" s="13">
        <v>42224.95</v>
      </c>
      <c r="F46" s="32">
        <v>-0.13891460082399196</v>
      </c>
      <c r="G46" s="15"/>
      <c r="H46" s="13">
        <v>45100.31</v>
      </c>
      <c r="I46" s="32">
        <v>0.06809623220394578</v>
      </c>
      <c r="J46" s="15"/>
      <c r="K46" s="13">
        <v>45635.49</v>
      </c>
      <c r="L46" s="32">
        <v>0.011866437281694966</v>
      </c>
      <c r="M46" s="15"/>
      <c r="N46" s="13">
        <v>56783</v>
      </c>
      <c r="O46" s="30">
        <v>0.2442728236291536</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6677.63</v>
      </c>
      <c r="C49" s="38">
        <v>0.12501916412408587</v>
      </c>
      <c r="D49" s="6"/>
      <c r="E49" s="56">
        <v>6943.92</v>
      </c>
      <c r="F49" s="45">
        <v>0.039877920759311306</v>
      </c>
      <c r="G49" s="54"/>
      <c r="H49" s="56">
        <v>6367.17</v>
      </c>
      <c r="I49" s="45">
        <v>-0.08305827256074379</v>
      </c>
      <c r="J49" s="54"/>
      <c r="K49" s="37">
        <f>'[1]Sheet1'!$B$111</f>
        <v>5326.06</v>
      </c>
      <c r="L49" s="51">
        <f>IF(AND(K49=0),"(+0%)",(K49-H49)/H49)</f>
        <v>-0.16351220400900238</v>
      </c>
      <c r="M49" s="55"/>
      <c r="N49" s="56">
        <f>'[1]Sheet1'!$H$111</f>
        <v>7948.72</v>
      </c>
      <c r="O49" s="45">
        <f>IF(AND(N49=0),"(+0%)",(N49-K49)/K49)</f>
        <v>0.49242028816798905</v>
      </c>
    </row>
    <row r="50" spans="1:15" s="25" customFormat="1" ht="15">
      <c r="A50" s="6" t="s">
        <v>3</v>
      </c>
      <c r="B50" s="37">
        <v>16224.83</v>
      </c>
      <c r="C50" s="38">
        <v>0.037276495739609845</v>
      </c>
      <c r="D50" s="6"/>
      <c r="E50" s="56">
        <v>14351.93</v>
      </c>
      <c r="F50" s="45">
        <v>-0.11543418328574165</v>
      </c>
      <c r="G50" s="54"/>
      <c r="H50" s="56">
        <v>14208.06</v>
      </c>
      <c r="I50" s="45">
        <v>-0.010024435737911263</v>
      </c>
      <c r="J50" s="54"/>
      <c r="K50" s="37">
        <f>'[1]Sheet1'!$C$111</f>
        <v>7583.42</v>
      </c>
      <c r="L50" s="51">
        <f>IF(AND(K50=0),"(+0%)",(K50-H50)/H50)</f>
        <v>-0.46625929226087165</v>
      </c>
      <c r="M50" s="55"/>
      <c r="N50" s="56">
        <f>'[1]Sheet1'!$I$111</f>
        <v>22025.07</v>
      </c>
      <c r="O50" s="45">
        <f>IF(AND(N50=0),"(+0%)",(N50-K50)/K50)</f>
        <v>1.9043716423460655</v>
      </c>
    </row>
    <row r="51" spans="1:15" s="25" customFormat="1" ht="15">
      <c r="A51" s="6" t="s">
        <v>4</v>
      </c>
      <c r="B51" s="37">
        <v>27184.05</v>
      </c>
      <c r="C51" s="45">
        <v>0.07645023921512417</v>
      </c>
      <c r="D51" s="6"/>
      <c r="E51" s="56">
        <v>25098.33</v>
      </c>
      <c r="F51" s="45">
        <v>-0.07672587417989585</v>
      </c>
      <c r="G51" s="54"/>
      <c r="H51" s="56">
        <v>24385.19</v>
      </c>
      <c r="I51" s="45">
        <v>-0.028413842673994764</v>
      </c>
      <c r="J51" s="54"/>
      <c r="K51" s="37">
        <f>'[1]Sheet1'!$D$111</f>
        <v>22064.76</v>
      </c>
      <c r="L51" s="51">
        <f>IF(AND(K51=0),"(+0%)",(K51-H51)/H51)</f>
        <v>-0.09515734755398668</v>
      </c>
      <c r="M51" s="55"/>
      <c r="N51" s="56">
        <f>'[1]Sheet1'!$J$111</f>
        <v>35586.43</v>
      </c>
      <c r="O51" s="45">
        <f>IF(AND(N51=0),"(+0%)",(N51-K51)/K51)</f>
        <v>0.6128174519006779</v>
      </c>
    </row>
    <row r="52" spans="1:15" s="25" customFormat="1" ht="15">
      <c r="A52" s="6" t="s">
        <v>5</v>
      </c>
      <c r="B52" s="37">
        <v>9959.52</v>
      </c>
      <c r="C52" s="45">
        <v>0.0007304880805848363</v>
      </c>
      <c r="D52" s="6"/>
      <c r="E52" s="56">
        <v>9336.57</v>
      </c>
      <c r="F52" s="45">
        <v>-0.06254819509373953</v>
      </c>
      <c r="G52" s="54"/>
      <c r="H52" s="56">
        <v>9179.1</v>
      </c>
      <c r="I52" s="45">
        <v>-0.0168659368483286</v>
      </c>
      <c r="J52" s="54"/>
      <c r="K52" s="37">
        <f>'[1]Sheet1'!$E$111</f>
        <v>10086.86</v>
      </c>
      <c r="L52" s="51">
        <f>IF(AND(K52=0),"(+0%)",(K52-H52)/H52)</f>
        <v>0.09889422710287503</v>
      </c>
      <c r="M52" s="55"/>
      <c r="N52" s="56">
        <f>'[1]Sheet1'!$K$111</f>
        <v>13557.48</v>
      </c>
      <c r="O52" s="45">
        <f>IF(AND(N52=0),"(+0%)",(N52-K52)/K52)</f>
        <v>0.344073378633192</v>
      </c>
    </row>
    <row r="53" spans="1:15" s="25" customFormat="1" ht="15">
      <c r="A53" s="39" t="s">
        <v>6</v>
      </c>
      <c r="B53" s="40">
        <v>60046.03</v>
      </c>
      <c r="C53" s="41">
        <v>0.057464910272440675</v>
      </c>
      <c r="D53" s="42"/>
      <c r="E53" s="60">
        <v>55730.75</v>
      </c>
      <c r="F53" s="50">
        <v>-0.07186619998024847</v>
      </c>
      <c r="G53" s="57"/>
      <c r="H53" s="60">
        <v>54139.52</v>
      </c>
      <c r="I53" s="50">
        <v>-0.02855210094965532</v>
      </c>
      <c r="J53" s="57"/>
      <c r="K53" s="58">
        <f>SUM(K49:K52)</f>
        <v>45061.1</v>
      </c>
      <c r="L53" s="53">
        <f>IF((K53=0),"(+0%)",IF((K50=0),((K49-H49)/H49),IF((K51=0),((K49+K50)-(H49+H50))/(H49+H50),IF((K52=0),((K49+K50+K51)-(H49+H50+H51))/(H49+H50+H51),(K53-H53)/H53))))</f>
        <v>-0.16768563888264984</v>
      </c>
      <c r="M53" s="59"/>
      <c r="N53" s="60">
        <f>SUM(N49:N52)</f>
        <v>79117.7</v>
      </c>
      <c r="O53" s="52">
        <f>IF((N53=0),"(+0%)",IF((N50=0),((N49-K49)/K49),IF((N51=0),((N49+N50)-(K49+K50))/(K49+K50),IF((N52=0),((N49+N50+N51)-(K49+K50+K51))/(K49+K50+K51),(N53-K53)/K53))))</f>
        <v>0.7557871423467247</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56">
        <f>'[1]Sheet1'!$N$111</f>
        <v>10927.69</v>
      </c>
      <c r="C56" s="38">
        <f>IF(AND(B56=0),"(+0%)",(B56-N49)/N49)</f>
        <v>0.3747735484455359</v>
      </c>
      <c r="D56" s="6"/>
      <c r="E56" s="37">
        <f>'[2]Sheet1'!$B$113</f>
        <v>6327.61</v>
      </c>
      <c r="F56" s="45">
        <f>IF(AND(E56=0),"(+0%)",(E56-B56)/B56)</f>
        <v>-0.4209563045803826</v>
      </c>
      <c r="G56" s="54"/>
      <c r="H56" s="37">
        <f>'[2]Sheet1'!$H$113</f>
        <v>0</v>
      </c>
      <c r="I56" s="45" t="str">
        <f>IF(AND(H56=0),"(+0%)",(H56-E56)/E56)</f>
        <v>(+0%)</v>
      </c>
      <c r="J56" s="54"/>
      <c r="K56" s="37">
        <f>'[2]Sheet1'!$N$113</f>
        <v>0</v>
      </c>
      <c r="L56" s="51" t="str">
        <f>IF(AND(K56=0),"(+0%)",(K56-H56)/H56)</f>
        <v>(+0%)</v>
      </c>
      <c r="M56" s="55"/>
      <c r="N56" s="56">
        <v>0</v>
      </c>
      <c r="O56" s="45" t="str">
        <f>IF(AND(N56=0),"(+0%)",(N56-K56)/K56)</f>
        <v>(+0%)</v>
      </c>
    </row>
    <row r="57" spans="1:15" s="25" customFormat="1" ht="15">
      <c r="A57" s="6" t="s">
        <v>3</v>
      </c>
      <c r="B57" s="56">
        <f>'[1]Sheet1'!$O$111</f>
        <v>22774.66</v>
      </c>
      <c r="C57" s="45">
        <f>IF(AND(B57=0),"(+0%)",(B57-N50)/N50)</f>
        <v>0.034033490018419925</v>
      </c>
      <c r="D57" s="6"/>
      <c r="E57" s="37">
        <f>'[2]Sheet1'!$C$113</f>
        <v>20264.39</v>
      </c>
      <c r="F57" s="45">
        <f>IF(AND(E57=0),"(+0%)",(E57-B57)/B57)</f>
        <v>-0.11022206259061608</v>
      </c>
      <c r="G57" s="54"/>
      <c r="H57" s="37">
        <f>'[2]Sheet1'!$I$113</f>
        <v>0</v>
      </c>
      <c r="I57" s="45" t="str">
        <f>IF(AND(H57=0),"(+0%)",(H57-E57)/E57)</f>
        <v>(+0%)</v>
      </c>
      <c r="J57" s="54"/>
      <c r="K57" s="37">
        <f>'[2]Sheet1'!$O$113</f>
        <v>0</v>
      </c>
      <c r="L57" s="51" t="str">
        <f>IF(AND(K57=0),"(+0%)",(K57-H57)/H57)</f>
        <v>(+0%)</v>
      </c>
      <c r="M57" s="55"/>
      <c r="N57" s="56">
        <v>0</v>
      </c>
      <c r="O57" s="45" t="str">
        <f>IF(AND(N57=0),"(+0%)",(N57-K57)/K57)</f>
        <v>(+0%)</v>
      </c>
    </row>
    <row r="58" spans="1:15" ht="15">
      <c r="A58" s="6" t="s">
        <v>4</v>
      </c>
      <c r="B58" s="56">
        <f>'[1]Sheet1'!$P$111</f>
        <v>30148.42</v>
      </c>
      <c r="C58" s="45">
        <f>IF(AND(B58=0),"(+0%)",(B58-N51)/N51)</f>
        <v>-0.15281133847930242</v>
      </c>
      <c r="E58" s="37">
        <f>'[2]Sheet1'!$D$113</f>
        <v>29755.4</v>
      </c>
      <c r="F58" s="45">
        <f>IF(AND(E58=0),"(+0%)",(E58-B58)/B58)</f>
        <v>-0.01303617237652908</v>
      </c>
      <c r="G58" s="54"/>
      <c r="H58" s="37">
        <f>'[2]Sheet1'!$J$113</f>
        <v>0</v>
      </c>
      <c r="I58" s="45" t="str">
        <f>IF(AND(H58=0),"(+0%)",(H58-E58)/E58)</f>
        <v>(+0%)</v>
      </c>
      <c r="J58" s="54"/>
      <c r="K58" s="37">
        <f>'[2]Sheet1'!$P$113</f>
        <v>0</v>
      </c>
      <c r="L58" s="51" t="str">
        <f>IF(AND(K58=0),"(+0%)",(K58-H58)/H58)</f>
        <v>(+0%)</v>
      </c>
      <c r="M58" s="55"/>
      <c r="N58" s="56">
        <v>0</v>
      </c>
      <c r="O58" s="45" t="str">
        <f>IF(AND(N58=0),"(+0%)",(N58-K58)/K58)</f>
        <v>(+0%)</v>
      </c>
    </row>
    <row r="59" spans="1:15" ht="15">
      <c r="A59" s="6" t="s">
        <v>5</v>
      </c>
      <c r="B59" s="56">
        <f>'[1]Sheet1'!$Q$111</f>
        <v>11994.35</v>
      </c>
      <c r="C59" s="45">
        <f>IF(AND(B59=0),"(+0%)",(B59-N52)/N52)</f>
        <v>-0.11529650052959689</v>
      </c>
      <c r="E59" s="37">
        <f>'[2]Sheet1'!$E$113</f>
        <v>9352.75</v>
      </c>
      <c r="F59" s="45">
        <f>IF(AND(E59=0),"(+0%)",(E59-B59)/B59)</f>
        <v>-0.22023702826747596</v>
      </c>
      <c r="G59" s="54"/>
      <c r="H59" s="37">
        <f>'[2]Sheet1'!$K$113</f>
        <v>0</v>
      </c>
      <c r="I59" s="45" t="str">
        <f>IF(AND(H59=0),"(+0%)",(H59-E59)/E59)</f>
        <v>(+0%)</v>
      </c>
      <c r="J59" s="54"/>
      <c r="K59" s="37">
        <f>'[2]Sheet1'!$Q$113</f>
        <v>0</v>
      </c>
      <c r="L59" s="51" t="str">
        <f>IF(AND(K59=0),"(+0%)",(K59-H59)/H59)</f>
        <v>(+0%)</v>
      </c>
      <c r="M59" s="55"/>
      <c r="N59" s="56">
        <v>0</v>
      </c>
      <c r="O59" s="45" t="str">
        <f>IF(AND(N59=0),"(+0%)",(N59-K59)/K59)</f>
        <v>(+0%)</v>
      </c>
    </row>
    <row r="60" spans="1:15" ht="15">
      <c r="A60" s="39" t="s">
        <v>6</v>
      </c>
      <c r="B60" s="40">
        <f>SUM(B56:B59)</f>
        <v>75845.12</v>
      </c>
      <c r="C60" s="41">
        <f>IF((B60=0),"(+0%)",IF((B57=0),((B56-N49)/N49),IF((B58=0),((B56+B57)-(N49+N50))/(N49+N50),IF((B59=0),((B56+B57+B58)-(N49+N50+N51))/(N49+N50+N51),(B60-N53)/N53))))</f>
        <v>-0.041363437005878606</v>
      </c>
      <c r="D60" s="42"/>
      <c r="E60" s="60">
        <f>SUM(E56:E59)</f>
        <v>65700.15</v>
      </c>
      <c r="F60" s="50">
        <f>IF((E60=0),"(+0%)",IF((E57=0),((E56-B56)/B56),IF((E58=0),((E56+E57)-(B56+B57))/(B56+B57),IF((E59=0),((E56+E57+E58)-(B56+B57+B58))/(B56+B57+B58),(E60-B60)/B60))))</f>
        <v>-0.13375903420022278</v>
      </c>
      <c r="G60" s="57"/>
      <c r="H60" s="60">
        <f>SUM(H56:H59)</f>
        <v>0</v>
      </c>
      <c r="I60" s="50" t="str">
        <f>IF((H60=0),"(+0%)",IF((H57=0),((H56-E56)/E56),IF((H58=0),((H56+H57)-(E56+E57))/(E56+E57),IF((H59=0),((H56+H57+H58)-(E56+E57+E58))/(E56+E57+E58),(H60-E60)/E60))))</f>
        <v>(+0%)</v>
      </c>
      <c r="J60" s="57"/>
      <c r="K60" s="58">
        <f>SUM(K56:K59)</f>
        <v>0</v>
      </c>
      <c r="L60" s="53" t="str">
        <f>IF((K60=0),"(+0%)",IF((K57=0),((K56-H56)/H56),IF((K58=0),((K56+K57)-(H56+H57))/(H56+H57),IF((K59=0),((K56+K57+K58)-(H56+H57+H58))/(H56+H57+H58),(K60-H60)/H60))))</f>
        <v>(+0%)</v>
      </c>
      <c r="M60" s="59"/>
      <c r="N60" s="60">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60 H60 K60 N60"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5">
      <selection activeCell="K56" sqref="K56"/>
    </sheetView>
  </sheetViews>
  <sheetFormatPr defaultColWidth="9.140625" defaultRowHeight="12.75"/>
  <cols>
    <col min="1" max="1" width="13.140625" style="6" customWidth="1"/>
    <col min="2" max="2" width="12.57421875" style="6" customWidth="1"/>
    <col min="3" max="3" width="10.28125" style="6" bestFit="1" customWidth="1"/>
    <col min="4" max="4" width="4.8515625" style="6" customWidth="1"/>
    <col min="5" max="5" width="12.57421875" style="6" bestFit="1" customWidth="1"/>
    <col min="6" max="6" width="9.7109375" style="6" customWidth="1"/>
    <col min="7" max="7" width="4.7109375" style="6" customWidth="1"/>
    <col min="8" max="8" width="13.00390625" style="6" customWidth="1"/>
    <col min="9" max="9" width="9.7109375" style="6" customWidth="1"/>
    <col min="10" max="10" width="2.140625" style="6" customWidth="1"/>
    <col min="11" max="11" width="12.00390625" style="29" customWidth="1"/>
    <col min="12" max="12" width="10.140625" style="29" customWidth="1"/>
    <col min="13" max="13" width="2.28125" style="29" customWidth="1"/>
    <col min="14" max="14" width="13.57421875" style="6" bestFit="1" customWidth="1"/>
    <col min="15" max="15" width="9.7109375" style="6" customWidth="1"/>
    <col min="16" max="16384" width="9.140625" style="29" customWidth="1"/>
  </cols>
  <sheetData>
    <row r="1" spans="1:15" s="33" customFormat="1" ht="18">
      <c r="A1" s="1" t="s">
        <v>14</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4" t="s">
        <v>15</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9" customFormat="1" ht="15.75">
      <c r="A6" s="7">
        <v>1987</v>
      </c>
      <c r="B6" s="7"/>
      <c r="C6" s="7"/>
      <c r="D6" s="8"/>
      <c r="E6" s="7">
        <v>1988</v>
      </c>
      <c r="F6" s="7"/>
      <c r="G6" s="8"/>
      <c r="H6" s="7">
        <v>1989</v>
      </c>
      <c r="I6" s="7"/>
      <c r="J6" s="8"/>
      <c r="K6" s="7">
        <v>1990</v>
      </c>
      <c r="L6" s="7"/>
      <c r="M6" s="8"/>
      <c r="N6" s="7">
        <v>1991</v>
      </c>
      <c r="O6" s="7"/>
    </row>
    <row r="7" spans="1:15" s="3" customFormat="1" ht="15">
      <c r="A7" s="6" t="s">
        <v>2</v>
      </c>
      <c r="B7" s="10"/>
      <c r="C7" s="11"/>
      <c r="D7" s="6"/>
      <c r="E7" s="10">
        <v>45061</v>
      </c>
      <c r="F7" s="11"/>
      <c r="G7" s="6"/>
      <c r="H7" s="10">
        <v>50314</v>
      </c>
      <c r="I7" s="11">
        <v>0.11657530902554315</v>
      </c>
      <c r="J7" s="6"/>
      <c r="K7" s="10">
        <v>52143</v>
      </c>
      <c r="L7" s="11">
        <v>0.036351711253329096</v>
      </c>
      <c r="M7" s="6"/>
      <c r="N7" s="10">
        <v>61621</v>
      </c>
      <c r="O7" s="11">
        <v>0.1817693650154383</v>
      </c>
    </row>
    <row r="8" spans="1:15" s="3" customFormat="1" ht="15">
      <c r="A8" s="6" t="s">
        <v>3</v>
      </c>
      <c r="B8" s="10"/>
      <c r="C8" s="11"/>
      <c r="D8" s="6"/>
      <c r="E8" s="10">
        <v>66212</v>
      </c>
      <c r="F8" s="11"/>
      <c r="G8" s="6"/>
      <c r="H8" s="10">
        <v>77655</v>
      </c>
      <c r="I8" s="11">
        <v>0.1728236573430798</v>
      </c>
      <c r="J8" s="6"/>
      <c r="K8" s="10">
        <v>87104</v>
      </c>
      <c r="L8" s="11">
        <v>0.12167922220075977</v>
      </c>
      <c r="M8" s="6"/>
      <c r="N8" s="10">
        <v>94803</v>
      </c>
      <c r="O8" s="11">
        <v>0.08838859294636296</v>
      </c>
    </row>
    <row r="9" spans="1:15" s="3" customFormat="1" ht="15">
      <c r="A9" s="6" t="s">
        <v>4</v>
      </c>
      <c r="B9" s="10">
        <v>89979</v>
      </c>
      <c r="C9" s="11"/>
      <c r="D9" s="6"/>
      <c r="E9" s="10">
        <v>106424</v>
      </c>
      <c r="F9" s="11">
        <v>0.18276486735793906</v>
      </c>
      <c r="G9" s="6"/>
      <c r="H9" s="10">
        <v>112613</v>
      </c>
      <c r="I9" s="11">
        <v>0.058154175749830866</v>
      </c>
      <c r="J9" s="6"/>
      <c r="K9" s="10">
        <v>127544</v>
      </c>
      <c r="L9" s="11">
        <v>0.13258682390132578</v>
      </c>
      <c r="M9" s="6"/>
      <c r="N9" s="10">
        <v>150086</v>
      </c>
      <c r="O9" s="11">
        <v>0.17673900771498463</v>
      </c>
    </row>
    <row r="10" spans="1:15" s="3" customFormat="1" ht="15">
      <c r="A10" s="6" t="s">
        <v>5</v>
      </c>
      <c r="B10" s="10">
        <v>43019</v>
      </c>
      <c r="C10" s="11"/>
      <c r="D10" s="6"/>
      <c r="E10" s="10">
        <v>48492</v>
      </c>
      <c r="F10" s="11">
        <v>0.12722285501755037</v>
      </c>
      <c r="G10" s="6"/>
      <c r="H10" s="10">
        <v>49902</v>
      </c>
      <c r="I10" s="11">
        <v>0.029076961148230634</v>
      </c>
      <c r="J10" s="6"/>
      <c r="K10" s="10">
        <v>57492</v>
      </c>
      <c r="L10" s="11">
        <v>0.15209811230010822</v>
      </c>
      <c r="M10" s="6"/>
      <c r="N10" s="10">
        <v>65450.26</v>
      </c>
      <c r="O10" s="11">
        <v>0.1384237806999235</v>
      </c>
    </row>
    <row r="11" spans="1:15" s="3" customFormat="1" ht="15">
      <c r="A11" s="12" t="s">
        <v>6</v>
      </c>
      <c r="B11" s="13">
        <v>132998</v>
      </c>
      <c r="C11" s="14"/>
      <c r="D11" s="15"/>
      <c r="E11" s="13">
        <v>266189</v>
      </c>
      <c r="F11" s="14">
        <v>0.16479947066873185</v>
      </c>
      <c r="G11" s="15"/>
      <c r="H11" s="13">
        <v>290484</v>
      </c>
      <c r="I11" s="16">
        <v>0.09126973691625123</v>
      </c>
      <c r="J11" s="17"/>
      <c r="K11" s="18">
        <v>324283</v>
      </c>
      <c r="L11" s="16">
        <v>0.11635408490656972</v>
      </c>
      <c r="M11" s="17"/>
      <c r="N11" s="18">
        <v>371960.26</v>
      </c>
      <c r="O11" s="19">
        <v>0.14702361825935992</v>
      </c>
    </row>
    <row r="12" spans="1:15" s="3" customFormat="1" ht="15">
      <c r="A12" s="6"/>
      <c r="B12" s="6"/>
      <c r="C12" s="6"/>
      <c r="D12" s="6"/>
      <c r="E12" s="6"/>
      <c r="F12" s="6"/>
      <c r="G12" s="6"/>
      <c r="H12" s="6"/>
      <c r="I12" s="6"/>
      <c r="J12" s="6"/>
      <c r="K12" s="6"/>
      <c r="L12" s="6"/>
      <c r="M12" s="6"/>
      <c r="N12" s="20"/>
      <c r="O12" s="6"/>
    </row>
    <row r="13" spans="1:15" s="9" customFormat="1" ht="15.75">
      <c r="A13" s="7">
        <v>1992</v>
      </c>
      <c r="B13" s="7"/>
      <c r="C13" s="7"/>
      <c r="D13" s="8"/>
      <c r="E13" s="7">
        <v>1993</v>
      </c>
      <c r="F13" s="7"/>
      <c r="G13" s="8"/>
      <c r="H13" s="7">
        <v>1994</v>
      </c>
      <c r="I13" s="7"/>
      <c r="J13" s="21"/>
      <c r="K13" s="7">
        <v>1995</v>
      </c>
      <c r="L13" s="22"/>
      <c r="M13" s="8"/>
      <c r="N13" s="7">
        <v>1996</v>
      </c>
      <c r="O13" s="7"/>
    </row>
    <row r="14" spans="1:15" s="25" customFormat="1" ht="15">
      <c r="A14" s="6" t="s">
        <v>2</v>
      </c>
      <c r="B14" s="10">
        <v>70400</v>
      </c>
      <c r="C14" s="11">
        <v>0.1424676652439915</v>
      </c>
      <c r="D14" s="6"/>
      <c r="E14" s="10">
        <v>72211.71</v>
      </c>
      <c r="F14" s="11">
        <v>0.025734517045454635</v>
      </c>
      <c r="G14" s="6"/>
      <c r="H14" s="10">
        <v>77445</v>
      </c>
      <c r="I14" s="11">
        <v>0.07247148696520264</v>
      </c>
      <c r="J14" s="23"/>
      <c r="K14" s="10">
        <v>72130</v>
      </c>
      <c r="L14" s="11">
        <v>-0.06862934986119182</v>
      </c>
      <c r="M14" s="6"/>
      <c r="N14" s="10">
        <v>70823</v>
      </c>
      <c r="O14" s="24">
        <v>-0.01812006100097047</v>
      </c>
    </row>
    <row r="15" spans="1:15" s="25" customFormat="1" ht="15">
      <c r="A15" s="6" t="s">
        <v>3</v>
      </c>
      <c r="B15" s="10">
        <v>104224</v>
      </c>
      <c r="C15" s="11">
        <v>0.09937449236838497</v>
      </c>
      <c r="D15" s="6"/>
      <c r="E15" s="10">
        <v>114932.19</v>
      </c>
      <c r="F15" s="11">
        <v>0.102742074762051</v>
      </c>
      <c r="G15" s="6"/>
      <c r="H15" s="10">
        <v>120809</v>
      </c>
      <c r="I15" s="11">
        <v>0.05113284624612128</v>
      </c>
      <c r="J15" s="23"/>
      <c r="K15" s="10">
        <v>116277</v>
      </c>
      <c r="L15" s="11">
        <v>-0.03751376139194928</v>
      </c>
      <c r="M15" s="6"/>
      <c r="N15" s="10">
        <v>116334</v>
      </c>
      <c r="O15" s="24">
        <v>0.0004902087257153177</v>
      </c>
    </row>
    <row r="16" spans="1:15" s="25" customFormat="1" ht="15">
      <c r="A16" s="6" t="s">
        <v>4</v>
      </c>
      <c r="B16" s="10">
        <v>162272</v>
      </c>
      <c r="C16" s="11">
        <v>0.08119344908918887</v>
      </c>
      <c r="D16" s="6"/>
      <c r="E16" s="10">
        <v>174953.46000000002</v>
      </c>
      <c r="F16" s="11">
        <v>0.07814940347071596</v>
      </c>
      <c r="G16" s="6"/>
      <c r="H16" s="10">
        <v>173093</v>
      </c>
      <c r="I16" s="11">
        <v>-0.010634028043801024</v>
      </c>
      <c r="J16" s="23"/>
      <c r="K16" s="10">
        <v>181345</v>
      </c>
      <c r="L16" s="11">
        <v>0.04767379385648177</v>
      </c>
      <c r="M16" s="6"/>
      <c r="N16" s="10">
        <v>171158</v>
      </c>
      <c r="O16" s="24">
        <v>-0.05617469464280791</v>
      </c>
    </row>
    <row r="17" spans="1:15" s="25" customFormat="1" ht="15">
      <c r="A17" s="6" t="s">
        <v>5</v>
      </c>
      <c r="B17" s="10">
        <v>67437.7968</v>
      </c>
      <c r="C17" s="11">
        <v>0.03036713375928521</v>
      </c>
      <c r="D17" s="6"/>
      <c r="E17" s="10">
        <v>71470.97</v>
      </c>
      <c r="F17" s="11">
        <v>0.059805826871259904</v>
      </c>
      <c r="G17" s="6"/>
      <c r="H17" s="10">
        <v>69597.61</v>
      </c>
      <c r="I17" s="11">
        <v>-0.0262114813888772</v>
      </c>
      <c r="J17" s="23"/>
      <c r="K17" s="10">
        <v>71805.45</v>
      </c>
      <c r="L17" s="24">
        <v>0.03172292841665104</v>
      </c>
      <c r="M17" s="6"/>
      <c r="N17" s="10">
        <v>76928.45</v>
      </c>
      <c r="O17" s="24">
        <v>0.0713455594248069</v>
      </c>
    </row>
    <row r="18" spans="1:15" s="25" customFormat="1" ht="15">
      <c r="A18" s="12" t="s">
        <v>6</v>
      </c>
      <c r="B18" s="13">
        <v>404333.7968</v>
      </c>
      <c r="C18" s="14">
        <v>0.08703493432336025</v>
      </c>
      <c r="D18" s="15"/>
      <c r="E18" s="13">
        <v>433568.3300000001</v>
      </c>
      <c r="F18" s="14">
        <v>0.07230296708157853</v>
      </c>
      <c r="G18" s="15"/>
      <c r="H18" s="13">
        <v>440944.61</v>
      </c>
      <c r="I18" s="14">
        <v>0.017012958487996367</v>
      </c>
      <c r="J18" s="26"/>
      <c r="K18" s="27">
        <v>441557.45</v>
      </c>
      <c r="L18" s="28">
        <v>0.0013898344284104655</v>
      </c>
      <c r="M18" s="15"/>
      <c r="N18" s="13">
        <v>435243.45</v>
      </c>
      <c r="O18" s="30">
        <v>-0.014299385051707315</v>
      </c>
    </row>
    <row r="19" spans="1:15" s="3" customFormat="1" ht="15">
      <c r="A19" s="6"/>
      <c r="B19" s="6"/>
      <c r="C19" s="6"/>
      <c r="D19" s="6"/>
      <c r="E19" s="6"/>
      <c r="F19" s="6"/>
      <c r="G19" s="6"/>
      <c r="H19" s="6"/>
      <c r="I19" s="6"/>
      <c r="J19" s="6"/>
      <c r="K19" s="6"/>
      <c r="L19" s="6"/>
      <c r="M19" s="6"/>
      <c r="N19" s="6"/>
      <c r="O19" s="6"/>
    </row>
    <row r="20" spans="1:15" s="9" customFormat="1" ht="15.75">
      <c r="A20" s="7">
        <v>1997</v>
      </c>
      <c r="B20" s="7"/>
      <c r="C20" s="7"/>
      <c r="D20" s="8"/>
      <c r="E20" s="7">
        <v>1998</v>
      </c>
      <c r="F20" s="7"/>
      <c r="G20" s="8"/>
      <c r="H20" s="7">
        <v>1999</v>
      </c>
      <c r="I20" s="7"/>
      <c r="J20" s="8"/>
      <c r="K20" s="7">
        <v>2000</v>
      </c>
      <c r="L20" s="7"/>
      <c r="M20" s="8"/>
      <c r="N20" s="7">
        <v>2001</v>
      </c>
      <c r="O20" s="7"/>
    </row>
    <row r="21" spans="1:15" s="3" customFormat="1" ht="15">
      <c r="A21" s="6" t="s">
        <v>2</v>
      </c>
      <c r="B21" s="10">
        <v>78028.85</v>
      </c>
      <c r="C21" s="24">
        <v>0.10174448978439216</v>
      </c>
      <c r="D21" s="6"/>
      <c r="E21" s="10">
        <v>91949</v>
      </c>
      <c r="F21" s="24">
        <v>0.17839747734331587</v>
      </c>
      <c r="G21" s="6"/>
      <c r="H21" s="10">
        <v>88250</v>
      </c>
      <c r="I21" s="24">
        <v>-0.04022882249942903</v>
      </c>
      <c r="J21" s="6"/>
      <c r="K21" s="10">
        <v>92430</v>
      </c>
      <c r="L21" s="24">
        <v>0.04736543909348442</v>
      </c>
      <c r="M21" s="6"/>
      <c r="N21" s="10">
        <v>88514.04</v>
      </c>
      <c r="O21" s="24">
        <v>-0.04236676403765018</v>
      </c>
    </row>
    <row r="22" spans="1:15" s="3" customFormat="1" ht="15">
      <c r="A22" s="6" t="s">
        <v>3</v>
      </c>
      <c r="B22" s="10">
        <v>130566</v>
      </c>
      <c r="C22" s="24">
        <v>0.12233740780855124</v>
      </c>
      <c r="D22" s="6"/>
      <c r="E22" s="10">
        <v>139455</v>
      </c>
      <c r="F22" s="24">
        <v>0.06808051100592803</v>
      </c>
      <c r="G22" s="6"/>
      <c r="H22" s="10">
        <v>133790</v>
      </c>
      <c r="I22" s="24">
        <v>-0.04062242300383636</v>
      </c>
      <c r="J22" s="6"/>
      <c r="K22" s="10">
        <v>146053.65</v>
      </c>
      <c r="L22" s="24">
        <v>0.09166342775992223</v>
      </c>
      <c r="M22" s="6"/>
      <c r="N22" s="10">
        <v>141721.5</v>
      </c>
      <c r="O22" s="24">
        <v>-0.02966136073970075</v>
      </c>
    </row>
    <row r="23" spans="1:15" s="3" customFormat="1" ht="15">
      <c r="A23" s="6" t="s">
        <v>4</v>
      </c>
      <c r="B23" s="10">
        <v>202612</v>
      </c>
      <c r="C23" s="24">
        <v>0.18377171969758938</v>
      </c>
      <c r="D23" s="6"/>
      <c r="E23" s="10">
        <v>202418</v>
      </c>
      <c r="F23" s="24">
        <v>-0.0009574951138135944</v>
      </c>
      <c r="G23" s="6"/>
      <c r="H23" s="10">
        <v>211168.76</v>
      </c>
      <c r="I23" s="24">
        <v>0.04323113557094729</v>
      </c>
      <c r="J23" s="6"/>
      <c r="K23" s="31">
        <v>211459.63</v>
      </c>
      <c r="L23" s="24">
        <v>0.0013774291235123762</v>
      </c>
      <c r="M23" s="6"/>
      <c r="N23" s="10">
        <v>201494.77</v>
      </c>
      <c r="O23" s="24">
        <v>-0.047124172117391935</v>
      </c>
    </row>
    <row r="24" spans="1:15" s="3" customFormat="1" ht="15">
      <c r="A24" s="6" t="s">
        <v>5</v>
      </c>
      <c r="B24" s="10">
        <v>97984.89</v>
      </c>
      <c r="C24" s="24">
        <v>0.27371460103511774</v>
      </c>
      <c r="D24" s="6"/>
      <c r="E24" s="10">
        <v>86460</v>
      </c>
      <c r="F24" s="24">
        <v>-0.1176190533050555</v>
      </c>
      <c r="G24" s="6"/>
      <c r="H24" s="10">
        <v>84648.41</v>
      </c>
      <c r="I24" s="24">
        <v>-0.02095292620865136</v>
      </c>
      <c r="J24" s="6"/>
      <c r="K24" s="10">
        <v>88791.25</v>
      </c>
      <c r="L24" s="24">
        <v>0.048941734404698164</v>
      </c>
      <c r="M24" s="6"/>
      <c r="N24" s="10">
        <v>85319.86</v>
      </c>
      <c r="O24" s="24">
        <v>-0.039096082102684664</v>
      </c>
    </row>
    <row r="25" spans="1:15" s="3" customFormat="1" ht="15">
      <c r="A25" s="12" t="s">
        <v>6</v>
      </c>
      <c r="B25" s="13">
        <v>509191.74</v>
      </c>
      <c r="C25" s="32">
        <v>0.16990098300158216</v>
      </c>
      <c r="D25" s="15"/>
      <c r="E25" s="13">
        <v>520282</v>
      </c>
      <c r="F25" s="32">
        <v>0.02178012549850084</v>
      </c>
      <c r="G25" s="15"/>
      <c r="H25" s="13">
        <v>517857.17000000004</v>
      </c>
      <c r="I25" s="32">
        <v>-0.004660607132285872</v>
      </c>
      <c r="J25" s="15"/>
      <c r="K25" s="13">
        <v>538734.53</v>
      </c>
      <c r="L25" s="32">
        <v>0.04031489995590866</v>
      </c>
      <c r="M25" s="15"/>
      <c r="N25" s="13">
        <v>517050.1699999999</v>
      </c>
      <c r="O25" s="30">
        <v>-0.04025054789044263</v>
      </c>
    </row>
    <row r="26" spans="1:15" s="25" customFormat="1" ht="15">
      <c r="A26" s="6"/>
      <c r="B26" s="6"/>
      <c r="C26" s="6"/>
      <c r="D26" s="6"/>
      <c r="E26" s="6"/>
      <c r="F26" s="6"/>
      <c r="G26" s="6"/>
      <c r="H26" s="6"/>
      <c r="I26" s="6"/>
      <c r="J26" s="6"/>
      <c r="K26" s="29"/>
      <c r="L26" s="29"/>
      <c r="M26" s="29"/>
      <c r="N26" s="6"/>
      <c r="O26" s="6"/>
    </row>
    <row r="27" spans="1:15" s="9" customFormat="1" ht="15.75">
      <c r="A27" s="7">
        <v>2002</v>
      </c>
      <c r="B27" s="7"/>
      <c r="C27" s="7"/>
      <c r="D27" s="8"/>
      <c r="E27" s="7">
        <v>2003</v>
      </c>
      <c r="F27" s="7"/>
      <c r="G27" s="8"/>
      <c r="H27" s="7">
        <v>2004</v>
      </c>
      <c r="I27" s="7"/>
      <c r="J27" s="8"/>
      <c r="K27" s="7">
        <v>2005</v>
      </c>
      <c r="L27" s="7"/>
      <c r="M27" s="8"/>
      <c r="N27" s="7">
        <v>2006</v>
      </c>
      <c r="O27" s="7"/>
    </row>
    <row r="28" spans="1:15" s="3" customFormat="1" ht="15">
      <c r="A28" s="6" t="s">
        <v>2</v>
      </c>
      <c r="B28" s="10">
        <v>97535.78</v>
      </c>
      <c r="C28" s="24">
        <v>0.10192439527107797</v>
      </c>
      <c r="D28" s="6"/>
      <c r="E28" s="10">
        <v>96457.45</v>
      </c>
      <c r="F28" s="24">
        <v>-0.011055737699539613</v>
      </c>
      <c r="G28" s="6"/>
      <c r="H28" s="10">
        <v>106751.45</v>
      </c>
      <c r="I28" s="24">
        <v>0.10672063173969455</v>
      </c>
      <c r="J28" s="6"/>
      <c r="K28" s="10">
        <v>105674.09</v>
      </c>
      <c r="L28" s="24">
        <v>-0.01009222825544759</v>
      </c>
      <c r="M28" s="6"/>
      <c r="N28" s="10">
        <v>122846.36</v>
      </c>
      <c r="O28" s="24">
        <v>0.16250218005189357</v>
      </c>
    </row>
    <row r="29" spans="1:15" s="3" customFormat="1" ht="15">
      <c r="A29" s="6" t="s">
        <v>3</v>
      </c>
      <c r="B29" s="10">
        <v>156138.09</v>
      </c>
      <c r="C29" s="24">
        <v>0.1017247912278659</v>
      </c>
      <c r="D29" s="6"/>
      <c r="E29" s="10">
        <v>155814.05</v>
      </c>
      <c r="F29" s="24">
        <v>-0.0020753424100423425</v>
      </c>
      <c r="G29" s="6"/>
      <c r="H29" s="10">
        <v>157551.2</v>
      </c>
      <c r="I29" s="24">
        <v>0.011148866228687486</v>
      </c>
      <c r="J29" s="6"/>
      <c r="K29" s="10">
        <v>162674.49</v>
      </c>
      <c r="L29" s="24">
        <v>0.03251825438333684</v>
      </c>
      <c r="M29" s="6"/>
      <c r="N29" s="10">
        <v>175702.91</v>
      </c>
      <c r="O29" s="24">
        <v>0.08008889408536037</v>
      </c>
    </row>
    <row r="30" spans="1:15" s="3" customFormat="1" ht="15">
      <c r="A30" s="6" t="s">
        <v>4</v>
      </c>
      <c r="B30" s="10">
        <v>216269.72</v>
      </c>
      <c r="C30" s="24">
        <v>0.07332671711528797</v>
      </c>
      <c r="D30" s="6"/>
      <c r="E30" s="10">
        <v>224876.21</v>
      </c>
      <c r="F30" s="24">
        <v>0.03979516873652026</v>
      </c>
      <c r="G30" s="6"/>
      <c r="H30" s="10">
        <v>230954.59</v>
      </c>
      <c r="I30" s="24">
        <v>0.02702989346894456</v>
      </c>
      <c r="J30" s="6"/>
      <c r="K30" s="10">
        <v>238127.57</v>
      </c>
      <c r="L30" s="24">
        <v>0.031057966849673827</v>
      </c>
      <c r="M30" s="6"/>
      <c r="N30" s="10">
        <v>246716.94</v>
      </c>
      <c r="O30" s="24">
        <v>0.036070455848518486</v>
      </c>
    </row>
    <row r="31" spans="1:15" s="3" customFormat="1" ht="15">
      <c r="A31" s="6" t="s">
        <v>5</v>
      </c>
      <c r="B31" s="10">
        <v>90906.87</v>
      </c>
      <c r="C31" s="24">
        <v>0.06548311260707641</v>
      </c>
      <c r="D31" s="6"/>
      <c r="E31" s="10">
        <v>100185.7</v>
      </c>
      <c r="F31" s="24">
        <v>0.10206962356090361</v>
      </c>
      <c r="G31" s="6"/>
      <c r="H31" s="10">
        <v>98825.08</v>
      </c>
      <c r="I31" s="24">
        <v>-0.013580980119917268</v>
      </c>
      <c r="J31" s="6"/>
      <c r="K31" s="10">
        <v>102736.88</v>
      </c>
      <c r="L31" s="24">
        <v>0.039583069398982554</v>
      </c>
      <c r="M31" s="6"/>
      <c r="N31" s="10">
        <v>121083.18</v>
      </c>
      <c r="O31" s="24">
        <v>0.1785756001155572</v>
      </c>
    </row>
    <row r="32" spans="1:15" s="3" customFormat="1" ht="15">
      <c r="A32" s="12" t="s">
        <v>6</v>
      </c>
      <c r="B32" s="13">
        <v>560850.46</v>
      </c>
      <c r="C32" s="32">
        <v>0.08471187621889775</v>
      </c>
      <c r="D32" s="15"/>
      <c r="E32" s="13">
        <v>577333.4099999999</v>
      </c>
      <c r="F32" s="32">
        <v>0.029389206527529556</v>
      </c>
      <c r="G32" s="15"/>
      <c r="H32" s="13">
        <v>594082.32</v>
      </c>
      <c r="I32" s="32">
        <v>0.029010810235285074</v>
      </c>
      <c r="J32" s="15"/>
      <c r="K32" s="13">
        <v>609213.03</v>
      </c>
      <c r="L32" s="32">
        <v>0.02546904610795366</v>
      </c>
      <c r="M32" s="15"/>
      <c r="N32" s="13">
        <v>666349.3899999999</v>
      </c>
      <c r="O32" s="30">
        <v>0.09378716013345917</v>
      </c>
    </row>
    <row r="33" spans="1:15" s="25" customFormat="1" ht="15">
      <c r="A33" s="6"/>
      <c r="B33" s="6"/>
      <c r="C33" s="6"/>
      <c r="D33" s="6"/>
      <c r="E33" s="6"/>
      <c r="F33" s="6"/>
      <c r="G33" s="6"/>
      <c r="H33" s="6"/>
      <c r="I33" s="6"/>
      <c r="J33" s="6"/>
      <c r="K33" s="29"/>
      <c r="L33" s="29"/>
      <c r="M33" s="29"/>
      <c r="N33" s="6"/>
      <c r="O33" s="6"/>
    </row>
    <row r="34" spans="1:15" s="25" customFormat="1" ht="15.75">
      <c r="A34" s="6"/>
      <c r="B34" s="7">
        <v>2007</v>
      </c>
      <c r="C34" s="7"/>
      <c r="D34" s="8"/>
      <c r="E34" s="7">
        <v>2008</v>
      </c>
      <c r="F34" s="7"/>
      <c r="G34" s="8"/>
      <c r="H34" s="7">
        <v>2009</v>
      </c>
      <c r="I34" s="7"/>
      <c r="J34" s="8"/>
      <c r="K34" s="7">
        <v>2010</v>
      </c>
      <c r="L34" s="7"/>
      <c r="M34" s="8"/>
      <c r="N34" s="7">
        <v>2011</v>
      </c>
      <c r="O34" s="7"/>
    </row>
    <row r="35" spans="1:15" s="25" customFormat="1" ht="15">
      <c r="A35" s="6" t="s">
        <v>2</v>
      </c>
      <c r="B35" s="10">
        <v>133146.16</v>
      </c>
      <c r="C35" s="24">
        <v>0.08384294007571737</v>
      </c>
      <c r="D35" s="6"/>
      <c r="E35" s="10">
        <v>144517.21</v>
      </c>
      <c r="F35" s="24">
        <v>0.08540276339925978</v>
      </c>
      <c r="G35" s="6"/>
      <c r="H35" s="10">
        <v>130905.78</v>
      </c>
      <c r="I35" s="24">
        <v>-0.09418552987564591</v>
      </c>
      <c r="J35" s="6"/>
      <c r="K35" s="10">
        <v>132130.1</v>
      </c>
      <c r="L35" s="24">
        <v>0.00935268098933452</v>
      </c>
      <c r="M35" s="29"/>
      <c r="N35" s="10">
        <v>138833.76</v>
      </c>
      <c r="O35" s="24">
        <v>0.0507352980130947</v>
      </c>
    </row>
    <row r="36" spans="1:15" s="25" customFormat="1" ht="15">
      <c r="A36" s="6" t="s">
        <v>3</v>
      </c>
      <c r="B36" s="10">
        <v>207176.27</v>
      </c>
      <c r="C36" s="24">
        <v>0.17912827966252798</v>
      </c>
      <c r="D36" s="6"/>
      <c r="E36" s="10">
        <v>200014.98</v>
      </c>
      <c r="F36" s="24">
        <v>-0.03456616918530283</v>
      </c>
      <c r="G36" s="6"/>
      <c r="H36" s="10">
        <v>193343.77</v>
      </c>
      <c r="I36" s="24">
        <v>-0.03335355181896886</v>
      </c>
      <c r="J36" s="6"/>
      <c r="K36" s="10">
        <v>198078.55</v>
      </c>
      <c r="L36" s="24">
        <v>0.024488919399885494</v>
      </c>
      <c r="M36" s="29"/>
      <c r="N36" s="10">
        <v>187769.88</v>
      </c>
      <c r="O36" s="24">
        <v>-0.052043343410985106</v>
      </c>
    </row>
    <row r="37" spans="1:15" s="25" customFormat="1" ht="15">
      <c r="A37" s="6" t="s">
        <v>4</v>
      </c>
      <c r="B37" s="10">
        <v>279596.05</v>
      </c>
      <c r="C37" s="24">
        <v>0.1332665280300574</v>
      </c>
      <c r="D37" s="6"/>
      <c r="E37" s="10">
        <v>276149.24</v>
      </c>
      <c r="F37" s="24">
        <v>-0.012327820797182212</v>
      </c>
      <c r="G37" s="6"/>
      <c r="H37" s="10">
        <v>277831.95</v>
      </c>
      <c r="I37" s="24">
        <v>0.006093480467301018</v>
      </c>
      <c r="J37" s="6"/>
      <c r="K37" s="10">
        <v>297052.99</v>
      </c>
      <c r="L37" s="24">
        <v>0.06918225207719983</v>
      </c>
      <c r="M37" s="29"/>
      <c r="N37" s="10">
        <v>299476.85</v>
      </c>
      <c r="O37" s="24">
        <v>0.008159688949772854</v>
      </c>
    </row>
    <row r="38" spans="1:15" s="25" customFormat="1" ht="15">
      <c r="A38" s="6" t="s">
        <v>5</v>
      </c>
      <c r="B38" s="10">
        <v>136243.99</v>
      </c>
      <c r="C38" s="24">
        <v>0.12520987638415176</v>
      </c>
      <c r="D38" s="6"/>
      <c r="E38" s="10">
        <v>133926.73</v>
      </c>
      <c r="F38" s="24">
        <v>-0.017008163075670202</v>
      </c>
      <c r="G38" s="6"/>
      <c r="H38" s="10">
        <v>129155.45</v>
      </c>
      <c r="I38" s="24">
        <v>-0.03562604716773129</v>
      </c>
      <c r="J38" s="6"/>
      <c r="K38" s="10">
        <v>131593.39</v>
      </c>
      <c r="L38" s="24">
        <v>0.018876013362192745</v>
      </c>
      <c r="M38" s="29"/>
      <c r="N38" s="10">
        <v>145014.71</v>
      </c>
      <c r="O38" s="24">
        <v>0.10199083707775881</v>
      </c>
    </row>
    <row r="39" spans="1:15" s="25" customFormat="1" ht="15">
      <c r="A39" s="12" t="s">
        <v>6</v>
      </c>
      <c r="B39" s="13">
        <v>756162.47</v>
      </c>
      <c r="C39" s="28">
        <v>0.13478376561581318</v>
      </c>
      <c r="D39" s="15"/>
      <c r="E39" s="13">
        <v>754608.1599999999</v>
      </c>
      <c r="F39" s="28">
        <v>-0.002055523861161816</v>
      </c>
      <c r="G39" s="15"/>
      <c r="H39" s="13">
        <v>731236.95</v>
      </c>
      <c r="I39" s="28">
        <v>-0.03097131894253564</v>
      </c>
      <c r="J39" s="15"/>
      <c r="K39" s="13">
        <v>758855.03</v>
      </c>
      <c r="L39" s="28">
        <v>0.03776898856109511</v>
      </c>
      <c r="M39" s="15"/>
      <c r="N39" s="13">
        <v>771095.2</v>
      </c>
      <c r="O39" s="34">
        <v>0.016129787002927193</v>
      </c>
    </row>
    <row r="40" spans="1:15" s="25" customFormat="1" ht="15">
      <c r="A40" s="6"/>
      <c r="B40" s="6"/>
      <c r="C40" s="6"/>
      <c r="D40" s="6"/>
      <c r="E40" s="6"/>
      <c r="F40" s="6"/>
      <c r="G40" s="6"/>
      <c r="H40" s="6"/>
      <c r="I40" s="6"/>
      <c r="J40" s="6"/>
      <c r="K40" s="29"/>
      <c r="L40" s="29"/>
      <c r="M40" s="29"/>
      <c r="N40" s="6"/>
      <c r="O40" s="6"/>
    </row>
    <row r="41" spans="1:15" s="25" customFormat="1" ht="15.75">
      <c r="A41" s="6"/>
      <c r="B41" s="7">
        <v>2012</v>
      </c>
      <c r="C41" s="7"/>
      <c r="D41" s="8"/>
      <c r="E41" s="7">
        <v>2013</v>
      </c>
      <c r="F41" s="7"/>
      <c r="G41" s="8"/>
      <c r="H41" s="7">
        <v>2014</v>
      </c>
      <c r="I41" s="7"/>
      <c r="J41" s="8"/>
      <c r="K41" s="7">
        <v>2015</v>
      </c>
      <c r="L41" s="7"/>
      <c r="M41" s="8"/>
      <c r="N41" s="7">
        <v>2016</v>
      </c>
      <c r="O41" s="7"/>
    </row>
    <row r="42" spans="1:15" s="3" customFormat="1" ht="15">
      <c r="A42" s="6" t="s">
        <v>2</v>
      </c>
      <c r="B42" s="10">
        <v>156868.78</v>
      </c>
      <c r="C42" s="24">
        <v>0.12990370641838114</v>
      </c>
      <c r="D42" s="6"/>
      <c r="E42" s="10">
        <v>157705.39</v>
      </c>
      <c r="F42" s="24">
        <v>0.0053331835690952345</v>
      </c>
      <c r="G42" s="6"/>
      <c r="H42" s="35">
        <v>160418.65</v>
      </c>
      <c r="I42" s="24">
        <v>0.017204611713017418</v>
      </c>
      <c r="J42" s="6"/>
      <c r="K42" s="35">
        <v>172241.45</v>
      </c>
      <c r="L42" s="24">
        <v>0.0736996602327723</v>
      </c>
      <c r="M42" s="6"/>
      <c r="N42" s="35">
        <v>183656.88</v>
      </c>
      <c r="O42" s="24">
        <v>0.06627574256951502</v>
      </c>
    </row>
    <row r="43" spans="1:15" s="3" customFormat="1" ht="15">
      <c r="A43" s="6" t="s">
        <v>3</v>
      </c>
      <c r="B43" s="10">
        <v>210003.42</v>
      </c>
      <c r="C43" s="24">
        <v>0.11840844761683827</v>
      </c>
      <c r="D43" s="6"/>
      <c r="E43" s="10">
        <v>210970.48</v>
      </c>
      <c r="F43" s="24">
        <v>0.0046049726237791635</v>
      </c>
      <c r="G43" s="6"/>
      <c r="H43" s="35">
        <v>243889.32</v>
      </c>
      <c r="I43" s="24">
        <v>0.15603528986614618</v>
      </c>
      <c r="J43" s="6"/>
      <c r="K43" s="35">
        <v>261009.33</v>
      </c>
      <c r="L43" s="24">
        <v>0.07019581669258818</v>
      </c>
      <c r="M43" s="6"/>
      <c r="N43" s="35">
        <v>273103.33</v>
      </c>
      <c r="O43" s="24">
        <v>0.04633550838968105</v>
      </c>
    </row>
    <row r="44" spans="1:15" s="3" customFormat="1" ht="15">
      <c r="A44" s="6" t="s">
        <v>4</v>
      </c>
      <c r="B44" s="10">
        <v>300852.01</v>
      </c>
      <c r="C44" s="24">
        <v>0.004591874129836856</v>
      </c>
      <c r="D44" s="6"/>
      <c r="E44" s="10">
        <v>326202.43</v>
      </c>
      <c r="F44" s="24">
        <v>0.0842620928475764</v>
      </c>
      <c r="G44" s="6"/>
      <c r="H44" s="35">
        <v>351420.93</v>
      </c>
      <c r="I44" s="24">
        <v>0.07730935664703663</v>
      </c>
      <c r="J44" s="6"/>
      <c r="K44" s="35">
        <v>381857.71</v>
      </c>
      <c r="L44" s="24">
        <v>0.08661060682982094</v>
      </c>
      <c r="M44" s="6"/>
      <c r="N44" s="35">
        <v>397485.42</v>
      </c>
      <c r="O44" s="24">
        <v>0.04092547980764867</v>
      </c>
    </row>
    <row r="45" spans="1:15" s="3" customFormat="1" ht="15">
      <c r="A45" s="6" t="s">
        <v>5</v>
      </c>
      <c r="B45" s="10">
        <v>149193.5</v>
      </c>
      <c r="C45" s="24">
        <v>0.028816318013531236</v>
      </c>
      <c r="D45" s="6"/>
      <c r="E45" s="10">
        <v>141453.48</v>
      </c>
      <c r="F45" s="24">
        <v>-0.05187906979861716</v>
      </c>
      <c r="G45" s="6"/>
      <c r="H45" s="35">
        <v>168853.97</v>
      </c>
      <c r="I45" s="24">
        <v>0.19370672252107188</v>
      </c>
      <c r="J45" s="6"/>
      <c r="K45" s="35">
        <v>174875.44</v>
      </c>
      <c r="L45" s="24">
        <v>0.03566081389735759</v>
      </c>
      <c r="M45" s="6"/>
      <c r="N45" s="35">
        <v>183714.42</v>
      </c>
      <c r="O45" s="24">
        <v>0.05054443322630102</v>
      </c>
    </row>
    <row r="46" spans="1:15" s="3" customFormat="1" ht="15">
      <c r="A46" s="12" t="s">
        <v>6</v>
      </c>
      <c r="B46" s="13">
        <v>816917.71</v>
      </c>
      <c r="C46" s="32">
        <v>0.0594252305033153</v>
      </c>
      <c r="D46" s="15"/>
      <c r="E46" s="13">
        <v>836331.78</v>
      </c>
      <c r="F46" s="32">
        <v>0.02376502524348513</v>
      </c>
      <c r="G46" s="15"/>
      <c r="H46" s="13">
        <v>924582.8699999999</v>
      </c>
      <c r="I46" s="32">
        <v>0.10552162683570371</v>
      </c>
      <c r="J46" s="15"/>
      <c r="K46" s="13">
        <v>989983.9299999999</v>
      </c>
      <c r="L46" s="32">
        <v>0.07073574702936046</v>
      </c>
      <c r="M46" s="15"/>
      <c r="N46" s="13">
        <v>1037960.05</v>
      </c>
      <c r="O46" s="30">
        <v>0.048461513915685595</v>
      </c>
    </row>
    <row r="47" spans="1:15" s="25" customFormat="1" ht="15">
      <c r="A47" s="6"/>
      <c r="B47" s="6"/>
      <c r="C47" s="6"/>
      <c r="D47" s="6"/>
      <c r="E47" s="6"/>
      <c r="F47" s="6"/>
      <c r="G47" s="6"/>
      <c r="H47" s="6"/>
      <c r="I47" s="6"/>
      <c r="J47" s="6"/>
      <c r="K47" s="29"/>
      <c r="L47" s="29"/>
      <c r="M47" s="29"/>
      <c r="N47" s="6"/>
      <c r="O47" s="6"/>
    </row>
    <row r="48" spans="1:15" s="25" customFormat="1" ht="15.75">
      <c r="A48" s="8"/>
      <c r="B48" s="8">
        <v>2017</v>
      </c>
      <c r="C48" s="8"/>
      <c r="D48" s="8"/>
      <c r="E48" s="8">
        <v>2018</v>
      </c>
      <c r="F48" s="8"/>
      <c r="G48" s="8"/>
      <c r="H48" s="8">
        <v>2019</v>
      </c>
      <c r="I48" s="8"/>
      <c r="J48" s="8"/>
      <c r="K48" s="36">
        <v>2020</v>
      </c>
      <c r="L48" s="36"/>
      <c r="M48" s="36"/>
      <c r="N48" s="8">
        <v>2021</v>
      </c>
      <c r="O48" s="8"/>
    </row>
    <row r="49" spans="1:15" s="25" customFormat="1" ht="15">
      <c r="A49" s="6" t="s">
        <v>2</v>
      </c>
      <c r="B49" s="37">
        <v>184148.76</v>
      </c>
      <c r="C49" s="38">
        <v>0.0026782552333460344</v>
      </c>
      <c r="D49" s="6"/>
      <c r="E49" s="62">
        <v>203790.36</v>
      </c>
      <c r="F49" s="68">
        <v>0.10666159250814383</v>
      </c>
      <c r="G49" s="64"/>
      <c r="H49" s="69">
        <v>200375.99</v>
      </c>
      <c r="I49" s="45">
        <v>-0.016754325376332795</v>
      </c>
      <c r="J49" s="54"/>
      <c r="K49" s="37">
        <f>'[1]Sheet1'!$B$112</f>
        <v>177912.45</v>
      </c>
      <c r="L49" s="51">
        <f>IF(AND(K49=0),"(+0%)",(K49-H49)/H49)</f>
        <v>-0.1121069445495939</v>
      </c>
      <c r="M49" s="65"/>
      <c r="N49" s="69">
        <f>'[1]Sheet1'!$H$112</f>
        <v>183516.65</v>
      </c>
      <c r="O49" s="45">
        <f>IF(AND(N49=0),"(+0%)",(N49-K49)/K49)</f>
        <v>0.03149976294520132</v>
      </c>
    </row>
    <row r="50" spans="1:15" s="25" customFormat="1" ht="15">
      <c r="A50" s="6" t="s">
        <v>3</v>
      </c>
      <c r="B50" s="37">
        <v>296606.15</v>
      </c>
      <c r="C50" s="38">
        <v>0.08605834282577222</v>
      </c>
      <c r="D50" s="6"/>
      <c r="E50" s="69">
        <v>303387.82</v>
      </c>
      <c r="F50" s="45">
        <v>0.022864225842923296</v>
      </c>
      <c r="G50" s="64"/>
      <c r="H50" s="69">
        <v>330503.99</v>
      </c>
      <c r="I50" s="45">
        <v>0.08937791240267978</v>
      </c>
      <c r="J50" s="54"/>
      <c r="K50" s="37">
        <f>'[1]Sheet1'!$C$112</f>
        <v>131629.38</v>
      </c>
      <c r="L50" s="51">
        <f>IF(AND(K50=0),"(+0%)",(K50-H50)/H50)</f>
        <v>-0.6017313436972425</v>
      </c>
      <c r="M50" s="65"/>
      <c r="N50" s="69">
        <f>'[1]Sheet1'!$I$112</f>
        <v>376132.32</v>
      </c>
      <c r="O50" s="45">
        <f>IF(AND(N50=0),"(+0%)",(N50-K50)/K50)</f>
        <v>1.857510382560489</v>
      </c>
    </row>
    <row r="51" spans="1:15" s="25" customFormat="1" ht="15">
      <c r="A51" s="6" t="s">
        <v>4</v>
      </c>
      <c r="B51" s="37">
        <v>433965.54</v>
      </c>
      <c r="C51" s="45">
        <v>0.09177725311283115</v>
      </c>
      <c r="D51" s="6"/>
      <c r="E51" s="69">
        <v>434459.18</v>
      </c>
      <c r="F51" s="45">
        <v>0.0011375096741552658</v>
      </c>
      <c r="G51" s="64"/>
      <c r="H51" s="69">
        <v>425816.17</v>
      </c>
      <c r="I51" s="45">
        <v>-0.01989372166103156</v>
      </c>
      <c r="J51" s="54"/>
      <c r="K51" s="37">
        <f>'[1]Sheet1'!$D$112</f>
        <v>337678.82</v>
      </c>
      <c r="L51" s="51">
        <f>IF(AND(K51=0),"(+0%)",(K51-H51)/H51)</f>
        <v>-0.2069845069528477</v>
      </c>
      <c r="M51" s="65"/>
      <c r="N51" s="69">
        <f>'[1]Sheet1'!$J$112</f>
        <v>599535.85</v>
      </c>
      <c r="O51" s="45">
        <f>IF(AND(N51=0),"(+0%)",(N51-K51)/K51)</f>
        <v>0.7754618130920973</v>
      </c>
    </row>
    <row r="52" spans="1:15" s="25" customFormat="1" ht="15">
      <c r="A52" s="6" t="s">
        <v>5</v>
      </c>
      <c r="B52" s="37">
        <v>184257.2</v>
      </c>
      <c r="C52" s="45">
        <v>0.002954476845094679</v>
      </c>
      <c r="D52" s="6"/>
      <c r="E52" s="69">
        <v>203475.17</v>
      </c>
      <c r="F52" s="45">
        <v>0.10429969629409326</v>
      </c>
      <c r="G52" s="64"/>
      <c r="H52" s="69">
        <v>206330.43</v>
      </c>
      <c r="I52" s="45">
        <v>0.01403247383943692</v>
      </c>
      <c r="J52" s="54"/>
      <c r="K52" s="37">
        <f>'[1]Sheet1'!$E$112</f>
        <v>170973.6</v>
      </c>
      <c r="L52" s="51">
        <f>IF(AND(K52=0),"(+0%)",(K52-H52)/H52)</f>
        <v>-0.17136023028692368</v>
      </c>
      <c r="M52" s="65"/>
      <c r="N52" s="69">
        <f>'[1]Sheet1'!$K$112</f>
        <v>263429.74</v>
      </c>
      <c r="O52" s="45">
        <f>IF(AND(N52=0),"(+0%)",(N52-K52)/K52)</f>
        <v>0.5407626674527528</v>
      </c>
    </row>
    <row r="53" spans="1:15" s="25" customFormat="1" ht="15">
      <c r="A53" s="39" t="s">
        <v>6</v>
      </c>
      <c r="B53" s="40">
        <v>1098977.65</v>
      </c>
      <c r="C53" s="41">
        <v>0.05878607755664571</v>
      </c>
      <c r="D53" s="42"/>
      <c r="E53" s="70">
        <v>1145112.53</v>
      </c>
      <c r="F53" s="49">
        <v>0.04197981642301836</v>
      </c>
      <c r="G53" s="66"/>
      <c r="H53" s="70">
        <v>1163026.5799999998</v>
      </c>
      <c r="I53" s="50">
        <v>0.015643921038921663</v>
      </c>
      <c r="J53" s="66"/>
      <c r="K53" s="48">
        <f>SUM(K49:K52)</f>
        <v>818194.25</v>
      </c>
      <c r="L53" s="53">
        <f>IF((K53=0),"(+0%)",IF((K50=0),((K49-H49)/H49),IF((K51=0),((K49+K50)-(H49+H50))/(H49+H50),IF((K52=0),((K49+K50+K51)-(H49+H50+H51))/(H49+H50+H51),(K53-H53)/H53))))</f>
        <v>-0.2964956570468062</v>
      </c>
      <c r="M53" s="67"/>
      <c r="N53" s="70">
        <f>SUM(N49:N52)</f>
        <v>1422614.5599999998</v>
      </c>
      <c r="O53" s="52">
        <f>IF((N53=0),"(+0%)",IF((N50=0),((N49-K49)/K49),IF((N51=0),((N49+N50)-(K49+K50))/(K49+K50),IF((N52=0),((N49+N50+N51)-(K49+K50+K51))/(K49+K50+K51),(N53-K53)/K53))))</f>
        <v>0.7387247099328794</v>
      </c>
    </row>
    <row r="54" spans="1:15" s="25" customFormat="1" ht="15">
      <c r="A54" s="6"/>
      <c r="B54" s="6"/>
      <c r="C54" s="6"/>
      <c r="D54" s="6"/>
      <c r="E54" s="6"/>
      <c r="F54" s="6"/>
      <c r="G54" s="6"/>
      <c r="H54" s="6"/>
      <c r="I54" s="6"/>
      <c r="J54" s="6"/>
      <c r="K54" s="29"/>
      <c r="L54" s="29"/>
      <c r="M54" s="29"/>
      <c r="N54" s="6"/>
      <c r="O54" s="6"/>
    </row>
    <row r="55" spans="1:15" s="25" customFormat="1" ht="15.75">
      <c r="A55" s="8"/>
      <c r="B55" s="8">
        <v>2022</v>
      </c>
      <c r="C55" s="8"/>
      <c r="D55" s="8"/>
      <c r="E55" s="8">
        <v>2023</v>
      </c>
      <c r="F55" s="8"/>
      <c r="G55" s="8"/>
      <c r="H55" s="8">
        <v>2024</v>
      </c>
      <c r="I55" s="8"/>
      <c r="J55" s="8"/>
      <c r="K55" s="36">
        <v>2025</v>
      </c>
      <c r="L55" s="36"/>
      <c r="M55" s="36"/>
      <c r="N55" s="8">
        <v>2026</v>
      </c>
      <c r="O55" s="8"/>
    </row>
    <row r="56" spans="1:15" s="25" customFormat="1" ht="15">
      <c r="A56" s="6" t="s">
        <v>2</v>
      </c>
      <c r="B56" s="69">
        <f>'[1]Sheet1'!$N$112</f>
        <v>256984.04</v>
      </c>
      <c r="C56" s="38">
        <f>IF(AND(B56=0),"(+0%)",(B56-N49)/N49)</f>
        <v>0.4003309236518867</v>
      </c>
      <c r="D56" s="6"/>
      <c r="E56" s="37">
        <f>'[2]Sheet1'!$B$114</f>
        <v>290904.49</v>
      </c>
      <c r="F56" s="45">
        <f>IF(AND(E56=0),"(+0%)",(E56-B56)/B56)</f>
        <v>0.13199438377573947</v>
      </c>
      <c r="G56" s="64"/>
      <c r="H56" s="37">
        <f>'[2]Sheet1'!$H$114</f>
        <v>0</v>
      </c>
      <c r="I56" s="45" t="str">
        <f>IF(AND(H56=0),"(+0%)",(H56-E56)/E56)</f>
        <v>(+0%)</v>
      </c>
      <c r="J56" s="54"/>
      <c r="K56" s="37">
        <f>'[2]Sheet1'!$N$114</f>
        <v>0</v>
      </c>
      <c r="L56" s="51" t="str">
        <f>IF(AND(K56=0),"(+0%)",(K56-H56)/H56)</f>
        <v>(+0%)</v>
      </c>
      <c r="M56" s="65"/>
      <c r="N56" s="72">
        <v>0</v>
      </c>
      <c r="O56" s="45" t="str">
        <f>IF(AND(N56=0),"(+0%)",(N56-K56)/K56)</f>
        <v>(+0%)</v>
      </c>
    </row>
    <row r="57" spans="1:15" s="25" customFormat="1" ht="15">
      <c r="A57" s="6" t="s">
        <v>3</v>
      </c>
      <c r="B57" s="69">
        <f>'[1]Sheet1'!$O$112</f>
        <v>448457.3</v>
      </c>
      <c r="C57" s="71">
        <f>IF(AND(B57=0),"(+0%)",(B57-N50)/N50)</f>
        <v>0.1922860019048615</v>
      </c>
      <c r="D57" s="6"/>
      <c r="E57" s="37">
        <f>'[2]Sheet1'!$C$114</f>
        <v>452644.26</v>
      </c>
      <c r="F57" s="45">
        <f>IF(AND(E57=0),"(+0%)",(E57-B57)/B57)</f>
        <v>0.009336362681575306</v>
      </c>
      <c r="G57" s="64"/>
      <c r="H57" s="37">
        <f>'[2]Sheet1'!$I$114</f>
        <v>0</v>
      </c>
      <c r="I57" s="45" t="str">
        <f>IF(AND(H57=0),"(+0%)",(H57-E57)/E57)</f>
        <v>(+0%)</v>
      </c>
      <c r="J57" s="54"/>
      <c r="K57" s="37">
        <f>'[2]Sheet1'!$O$114</f>
        <v>0</v>
      </c>
      <c r="L57" s="51" t="str">
        <f>IF(AND(K57=0),"(+0%)",(K57-H57)/H57)</f>
        <v>(+0%)</v>
      </c>
      <c r="M57" s="65"/>
      <c r="N57" s="72">
        <v>0</v>
      </c>
      <c r="O57" s="45" t="str">
        <f>IF(AND(N57=0),"(+0%)",(N57-K57)/K57)</f>
        <v>(+0%)</v>
      </c>
    </row>
    <row r="58" spans="1:15" ht="15">
      <c r="A58" s="6" t="s">
        <v>4</v>
      </c>
      <c r="B58" s="69">
        <f>'[1]Sheet1'!$P$112</f>
        <v>661058.38</v>
      </c>
      <c r="C58" s="45">
        <f>IF(AND(B58=0),"(+0%)",(B58-N51)/N51)</f>
        <v>0.10261693274889239</v>
      </c>
      <c r="E58" s="37">
        <f>'[2]Sheet1'!$D$114</f>
        <v>611205.65</v>
      </c>
      <c r="F58" s="45">
        <f>IF(AND(E58=0),"(+0%)",(E58-B58)/B58)</f>
        <v>-0.07541350583892452</v>
      </c>
      <c r="G58" s="64"/>
      <c r="H58" s="37">
        <f>'[2]Sheet1'!$J$114</f>
        <v>0</v>
      </c>
      <c r="I58" s="45" t="str">
        <f>IF(AND(H58=0),"(+0%)",(H58-E58)/E58)</f>
        <v>(+0%)</v>
      </c>
      <c r="J58" s="54"/>
      <c r="K58" s="37">
        <f>'[2]Sheet1'!$P$114</f>
        <v>0</v>
      </c>
      <c r="L58" s="51" t="str">
        <f>IF(AND(K58=0),"(+0%)",(K58-H58)/H58)</f>
        <v>(+0%)</v>
      </c>
      <c r="M58" s="65"/>
      <c r="N58" s="72">
        <v>0</v>
      </c>
      <c r="O58" s="45" t="str">
        <f>IF(AND(N58=0),"(+0%)",(N58-K58)/K58)</f>
        <v>(+0%)</v>
      </c>
    </row>
    <row r="59" spans="1:15" ht="15">
      <c r="A59" s="6" t="s">
        <v>5</v>
      </c>
      <c r="B59" s="69">
        <f>'[1]Sheet1'!$Q$112</f>
        <v>298939.29</v>
      </c>
      <c r="C59" s="45">
        <f>IF(AND(B59=0),"(+0%)",(B59-N52)/N52)</f>
        <v>0.13479704303697826</v>
      </c>
      <c r="E59" s="37">
        <f>'[2]Sheet1'!$E$114</f>
        <v>272589.06</v>
      </c>
      <c r="F59" s="45">
        <f>IF(AND(E59=0),"(+0%)",(E59-B59)/B59)</f>
        <v>-0.08814575695285816</v>
      </c>
      <c r="G59" s="64"/>
      <c r="H59" s="37">
        <f>'[2]Sheet1'!$K$114</f>
        <v>0</v>
      </c>
      <c r="I59" s="45" t="str">
        <f>IF(AND(H59=0),"(+0%)",(H59-E59)/E59)</f>
        <v>(+0%)</v>
      </c>
      <c r="J59" s="54"/>
      <c r="K59" s="37">
        <f>'[2]Sheet1'!$Q$114</f>
        <v>0</v>
      </c>
      <c r="L59" s="51" t="str">
        <f>IF(AND(K59=0),"(+0%)",(K59-H59)/H59)</f>
        <v>(+0%)</v>
      </c>
      <c r="M59" s="65"/>
      <c r="N59" s="72">
        <v>0</v>
      </c>
      <c r="O59" s="45" t="str">
        <f>IF(AND(N59=0),"(+0%)",(N59-K59)/K59)</f>
        <v>(+0%)</v>
      </c>
    </row>
    <row r="60" spans="1:15" ht="15">
      <c r="A60" s="39" t="s">
        <v>6</v>
      </c>
      <c r="B60" s="40">
        <f>SUM(B56:B59)</f>
        <v>1665439.01</v>
      </c>
      <c r="C60" s="41">
        <f>IF((B60=0),"(+0%)",IF((B57=0),((B56-N49)/N49),IF((B58=0),((B56+B57)-(N49+N50))/(N49+N50),IF((B59=0),((B56+B57+B58)-(N49+N50+N51))/(N49+N50+N51),(B60-N53)/N53))))</f>
        <v>0.1706888547520561</v>
      </c>
      <c r="D60" s="42"/>
      <c r="E60" s="60">
        <f>SUM(E56:E59)</f>
        <v>1627343.46</v>
      </c>
      <c r="F60" s="50">
        <f>IF((E60=0),"(+0%)",IF((E57=0),((E56-B56)/B56),IF((E58=0),((E56+E57)-(B56+B57))/(B56+B57),IF((E59=0),((E56+E57+E58)-(B56+B57+B58))/(B56+B57+B58),(E60-B60)/B60))))</f>
        <v>-0.022874178982993827</v>
      </c>
      <c r="G60" s="66"/>
      <c r="H60" s="70">
        <f>SUM(H56:H59)</f>
        <v>0</v>
      </c>
      <c r="I60" s="50" t="str">
        <f>IF((H60=0),"(+0%)",IF((H57=0),((H56-E56)/E56),IF((H58=0),((H56+H57)-(E56+E57))/(E56+E57),IF((H59=0),((H56+H57+H58)-(E56+E57+E58))/(E56+E57+E58),(H60-E60)/E60))))</f>
        <v>(+0%)</v>
      </c>
      <c r="J60" s="66"/>
      <c r="K60" s="48">
        <f>SUM(K56:K59)</f>
        <v>0</v>
      </c>
      <c r="L60" s="53" t="str">
        <f>IF((K60=0),"(+0%)",IF((K57=0),((K56-H56)/H56),IF((K58=0),((K56+K57)-(H56+H57))/(H56+H57),IF((K59=0),((K56+K57+K58)-(H56+H57+H58))/(H56+H57+H58),(K60-H60)/H60))))</f>
        <v>(+0%)</v>
      </c>
      <c r="M60" s="67"/>
      <c r="N60" s="70">
        <f>SUM(N56:N59)</f>
        <v>0</v>
      </c>
      <c r="O60" s="5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60 H60 K60 N6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CC4947</dc:creator>
  <cp:keywords/>
  <dc:description/>
  <cp:lastModifiedBy>Sanem, Barbara</cp:lastModifiedBy>
  <cp:lastPrinted>2023-08-13T19:36:21Z</cp:lastPrinted>
  <dcterms:created xsi:type="dcterms:W3CDTF">2007-05-25T18:38:59Z</dcterms:created>
  <dcterms:modified xsi:type="dcterms:W3CDTF">2024-04-11T14:39:01Z</dcterms:modified>
  <cp:category/>
  <cp:version/>
  <cp:contentType/>
  <cp:contentStatus/>
</cp:coreProperties>
</file>