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30" windowWidth="11970" windowHeight="3225" tabRatio="644" activeTab="0"/>
  </bookViews>
  <sheets>
    <sheet name="Big Horn" sheetId="1" r:id="rId1"/>
    <sheet name="Carter-Gldn-Treas" sheetId="2" r:id="rId2"/>
    <sheet name="Custer" sheetId="3" r:id="rId3"/>
    <sheet name="Dawson" sheetId="4" r:id="rId4"/>
    <sheet name="Fallon" sheetId="5" r:id="rId5"/>
    <sheet name="Musselshell" sheetId="6" r:id="rId6"/>
    <sheet name="Powdr R." sheetId="7" r:id="rId7"/>
    <sheet name="Prairie-Wibaux" sheetId="8" r:id="rId8"/>
    <sheet name="Rosebud" sheetId="9" r:id="rId9"/>
    <sheet name="Yellowstone" sheetId="10" r:id="rId10"/>
  </sheets>
  <externalReferences>
    <externalReference r:id="rId13"/>
    <externalReference r:id="rId14"/>
    <externalReference r:id="rId15"/>
    <externalReference r:id="rId16"/>
    <externalReference r:id="rId17"/>
  </externalReferences>
  <definedNames/>
  <calcPr fullCalcOnLoad="1"/>
</workbook>
</file>

<file path=xl/sharedStrings.xml><?xml version="1.0" encoding="utf-8"?>
<sst xmlns="http://schemas.openxmlformats.org/spreadsheetml/2006/main" count="430" uniqueCount="17">
  <si>
    <t>BIG HORN COUNTY</t>
  </si>
  <si>
    <t>Gross Lodging Tax Revenue</t>
  </si>
  <si>
    <t>1/1 - 3/31</t>
  </si>
  <si>
    <t>4/1 - 6/30</t>
  </si>
  <si>
    <t>7/1 - 9/30</t>
  </si>
  <si>
    <t>10/1 -12/31</t>
  </si>
  <si>
    <t>Total:</t>
  </si>
  <si>
    <t>CARTER/GOLDEN VALLEY/TREASURE COUNTIES</t>
  </si>
  <si>
    <t>CUSTER COUNTY</t>
  </si>
  <si>
    <t>DAWSON COUNTY</t>
  </si>
  <si>
    <t>FALLON COUNTY</t>
  </si>
  <si>
    <t>MUSSELSHELL COUNTY</t>
  </si>
  <si>
    <t>POWDER RIVER COUNTY</t>
  </si>
  <si>
    <t>PRAIRIE-WIBAUX COUNTIES</t>
  </si>
  <si>
    <t>ROSEBUD COUNTY</t>
  </si>
  <si>
    <t>YELLOWSTONE COUNTY</t>
  </si>
  <si>
    <t>Please Note:  Revenue collected is 4% of lodging price.  The percentages listed below are affected by rate increases, delinquencies and other factors.  They should not be considered an equal correlation of increase or decrease in the number of travelers.                                      The total collections are not representative of the amount of funding received by Regions or CVB’s.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</si>
</sst>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s>
  <fonts count="44">
    <font>
      <sz val="10"/>
      <name val="Arial"/>
      <family val="0"/>
    </font>
    <font>
      <sz val="11"/>
      <color indexed="8"/>
      <name val="Calibri"/>
      <family val="2"/>
    </font>
    <font>
      <sz val="14"/>
      <name val="Arial"/>
      <family val="2"/>
    </font>
    <font>
      <sz val="12"/>
      <name val="Arial"/>
      <family val="2"/>
    </font>
    <font>
      <b/>
      <u val="single"/>
      <sz val="12"/>
      <name val="Arial"/>
      <family val="2"/>
    </font>
    <font>
      <sz val="12"/>
      <color indexed="8"/>
      <name val="Arial"/>
      <family val="2"/>
    </font>
    <font>
      <i/>
      <sz val="12"/>
      <name val="Arial"/>
      <family val="2"/>
    </font>
    <font>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4">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Fill="1" applyBorder="1" applyAlignment="1">
      <alignment/>
    </xf>
    <xf numFmtId="0" fontId="3" fillId="0" borderId="0" xfId="0" applyFont="1" applyAlignment="1">
      <alignment horizontal="centerContinuous" vertical="top" wrapText="1"/>
    </xf>
    <xf numFmtId="0" fontId="3" fillId="0" borderId="0" xfId="0" applyFont="1" applyAlignment="1">
      <alignment horizontal="centerContinuous" wrapText="1"/>
    </xf>
    <xf numFmtId="0" fontId="3" fillId="0" borderId="0" xfId="0" applyFont="1" applyAlignment="1">
      <alignment/>
    </xf>
    <xf numFmtId="0" fontId="4" fillId="0" borderId="0" xfId="0" applyFont="1" applyFill="1" applyBorder="1" applyAlignment="1">
      <alignment/>
    </xf>
    <xf numFmtId="0" fontId="2"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3" fillId="0" borderId="0" xfId="0" applyFont="1" applyFill="1" applyBorder="1" applyAlignment="1" applyProtection="1">
      <alignment/>
      <protection hidden="1"/>
    </xf>
    <xf numFmtId="0" fontId="3" fillId="0" borderId="0" xfId="0" applyFont="1" applyAlignment="1" applyProtection="1">
      <alignment horizontal="centerContinuous" vertical="top" wrapText="1"/>
      <protection hidden="1"/>
    </xf>
    <xf numFmtId="0" fontId="3" fillId="0" borderId="0" xfId="0" applyFont="1" applyAlignment="1" applyProtection="1">
      <alignment horizontal="centerContinuous" wrapText="1"/>
      <protection hidden="1"/>
    </xf>
    <xf numFmtId="0" fontId="3" fillId="0" borderId="0" xfId="0" applyFont="1" applyAlignment="1" applyProtection="1">
      <alignment/>
      <protection hidden="1"/>
    </xf>
    <xf numFmtId="0" fontId="4" fillId="0" borderId="0" xfId="0" applyFont="1" applyFill="1" applyBorder="1" applyAlignment="1" applyProtection="1">
      <alignment/>
      <protection hidden="1"/>
    </xf>
    <xf numFmtId="0" fontId="4" fillId="0" borderId="0" xfId="0" applyFont="1" applyAlignment="1">
      <alignment horizontal="centerContinuous"/>
    </xf>
    <xf numFmtId="0" fontId="4" fillId="0" borderId="0" xfId="0" applyFont="1" applyAlignment="1">
      <alignment/>
    </xf>
    <xf numFmtId="6" fontId="3" fillId="0" borderId="0" xfId="0" applyNumberFormat="1" applyFont="1" applyAlignment="1">
      <alignment/>
    </xf>
    <xf numFmtId="164" fontId="3" fillId="0" borderId="0" xfId="0" applyNumberFormat="1" applyFont="1" applyAlignment="1">
      <alignment/>
    </xf>
    <xf numFmtId="0" fontId="3" fillId="33" borderId="10" xfId="0" applyFont="1" applyFill="1" applyBorder="1" applyAlignment="1">
      <alignment/>
    </xf>
    <xf numFmtId="6" fontId="3" fillId="33" borderId="11" xfId="0" applyNumberFormat="1" applyFont="1" applyFill="1" applyBorder="1" applyAlignment="1">
      <alignment/>
    </xf>
    <xf numFmtId="164" fontId="3" fillId="33" borderId="11" xfId="0" applyNumberFormat="1" applyFont="1" applyFill="1" applyBorder="1" applyAlignment="1">
      <alignment/>
    </xf>
    <xf numFmtId="0" fontId="3" fillId="33" borderId="11" xfId="0" applyFont="1" applyFill="1" applyBorder="1" applyAlignment="1">
      <alignment/>
    </xf>
    <xf numFmtId="164" fontId="5" fillId="33" borderId="11" xfId="0" applyNumberFormat="1" applyFont="1" applyFill="1" applyBorder="1" applyAlignment="1">
      <alignment/>
    </xf>
    <xf numFmtId="0" fontId="5" fillId="33" borderId="11" xfId="0" applyFont="1" applyFill="1" applyBorder="1" applyAlignment="1">
      <alignment/>
    </xf>
    <xf numFmtId="6" fontId="5" fillId="33" borderId="11" xfId="0" applyNumberFormat="1" applyFont="1" applyFill="1" applyBorder="1" applyAlignment="1">
      <alignment/>
    </xf>
    <xf numFmtId="164" fontId="5" fillId="33" borderId="12" xfId="0" applyNumberFormat="1" applyFont="1" applyFill="1" applyBorder="1" applyAlignment="1">
      <alignment/>
    </xf>
    <xf numFmtId="0" fontId="6" fillId="0" borderId="0" xfId="0" applyFont="1" applyAlignment="1">
      <alignment/>
    </xf>
    <xf numFmtId="164" fontId="3" fillId="0" borderId="0" xfId="0" applyNumberFormat="1" applyFont="1" applyAlignment="1">
      <alignment horizontal="right"/>
    </xf>
    <xf numFmtId="164" fontId="3" fillId="33" borderId="11" xfId="0" applyNumberFormat="1" applyFont="1" applyFill="1" applyBorder="1" applyAlignment="1">
      <alignment horizontal="right"/>
    </xf>
    <xf numFmtId="164" fontId="3" fillId="33" borderId="12" xfId="0" applyNumberFormat="1" applyFont="1" applyFill="1" applyBorder="1" applyAlignment="1" applyProtection="1">
      <alignment horizontal="right"/>
      <protection hidden="1"/>
    </xf>
    <xf numFmtId="164" fontId="3" fillId="33" borderId="11" xfId="0" applyNumberFormat="1" applyFont="1" applyFill="1" applyBorder="1" applyAlignment="1" applyProtection="1">
      <alignment horizontal="right"/>
      <protection hidden="1"/>
    </xf>
    <xf numFmtId="0" fontId="4" fillId="0" borderId="0" xfId="0" applyFont="1" applyAlignment="1" applyProtection="1">
      <alignment horizontal="centerContinuous"/>
      <protection hidden="1"/>
    </xf>
    <xf numFmtId="0" fontId="4" fillId="0" borderId="0" xfId="0" applyFont="1" applyAlignment="1" applyProtection="1">
      <alignment/>
      <protection hidden="1"/>
    </xf>
    <xf numFmtId="6" fontId="3" fillId="0" borderId="0" xfId="0" applyNumberFormat="1" applyFont="1" applyAlignment="1" applyProtection="1">
      <alignment/>
      <protection hidden="1"/>
    </xf>
    <xf numFmtId="164" fontId="3" fillId="0" borderId="0" xfId="0" applyNumberFormat="1" applyFont="1" applyAlignment="1" applyProtection="1">
      <alignment/>
      <protection hidden="1"/>
    </xf>
    <xf numFmtId="0" fontId="3" fillId="33" borderId="10" xfId="0" applyFont="1" applyFill="1" applyBorder="1" applyAlignment="1" applyProtection="1">
      <alignment/>
      <protection hidden="1"/>
    </xf>
    <xf numFmtId="6" fontId="3" fillId="33" borderId="11" xfId="0" applyNumberFormat="1" applyFont="1" applyFill="1" applyBorder="1" applyAlignment="1" applyProtection="1">
      <alignment/>
      <protection hidden="1"/>
    </xf>
    <xf numFmtId="164" fontId="3" fillId="33" borderId="11" xfId="0" applyNumberFormat="1" applyFont="1" applyFill="1" applyBorder="1" applyAlignment="1" applyProtection="1">
      <alignment/>
      <protection hidden="1"/>
    </xf>
    <xf numFmtId="0" fontId="3" fillId="33" borderId="11" xfId="0" applyFont="1" applyFill="1" applyBorder="1" applyAlignment="1" applyProtection="1">
      <alignment/>
      <protection hidden="1"/>
    </xf>
    <xf numFmtId="164" fontId="5" fillId="33" borderId="11" xfId="0" applyNumberFormat="1" applyFont="1" applyFill="1" applyBorder="1" applyAlignment="1" applyProtection="1">
      <alignment/>
      <protection hidden="1"/>
    </xf>
    <xf numFmtId="0" fontId="5" fillId="33" borderId="11" xfId="0" applyFont="1" applyFill="1" applyBorder="1" applyAlignment="1" applyProtection="1">
      <alignment/>
      <protection hidden="1"/>
    </xf>
    <xf numFmtId="6" fontId="5" fillId="33" borderId="11" xfId="0" applyNumberFormat="1" applyFont="1" applyFill="1" applyBorder="1" applyAlignment="1" applyProtection="1">
      <alignment/>
      <protection hidden="1"/>
    </xf>
    <xf numFmtId="164" fontId="5" fillId="33" borderId="12" xfId="0" applyNumberFormat="1" applyFont="1" applyFill="1" applyBorder="1" applyAlignment="1" applyProtection="1">
      <alignment/>
      <protection hidden="1"/>
    </xf>
    <xf numFmtId="0" fontId="6" fillId="0" borderId="0" xfId="0" applyFont="1" applyAlignment="1" applyProtection="1">
      <alignment/>
      <protection hidden="1"/>
    </xf>
    <xf numFmtId="164" fontId="3" fillId="0" borderId="0" xfId="0" applyNumberFormat="1" applyFont="1" applyAlignment="1" applyProtection="1">
      <alignment horizontal="right"/>
      <protection hidden="1"/>
    </xf>
    <xf numFmtId="0" fontId="2" fillId="0" borderId="0" xfId="0" applyFont="1" applyFill="1" applyBorder="1" applyAlignment="1">
      <alignment/>
    </xf>
    <xf numFmtId="0" fontId="2" fillId="0" borderId="0" xfId="0" applyFont="1" applyFill="1" applyBorder="1" applyAlignment="1" applyProtection="1">
      <alignment/>
      <protection hidden="1"/>
    </xf>
    <xf numFmtId="164" fontId="7" fillId="33" borderId="11" xfId="0" applyNumberFormat="1" applyFont="1" applyFill="1" applyBorder="1" applyAlignment="1" applyProtection="1">
      <alignment horizontal="right"/>
      <protection hidden="1"/>
    </xf>
    <xf numFmtId="164" fontId="7" fillId="33" borderId="12" xfId="0" applyNumberFormat="1" applyFont="1" applyFill="1" applyBorder="1" applyAlignment="1" applyProtection="1">
      <alignment horizontal="right"/>
      <protection hidden="1"/>
    </xf>
    <xf numFmtId="0" fontId="3" fillId="34" borderId="10" xfId="0" applyFont="1" applyFill="1" applyBorder="1" applyAlignment="1" applyProtection="1">
      <alignment/>
      <protection hidden="1"/>
    </xf>
    <xf numFmtId="169" fontId="3" fillId="0" borderId="0" xfId="44" applyNumberFormat="1" applyFont="1" applyAlignment="1" applyProtection="1">
      <alignment horizontal="right"/>
      <protection hidden="1"/>
    </xf>
    <xf numFmtId="164" fontId="3" fillId="0" borderId="0" xfId="59" applyNumberFormat="1" applyFont="1" applyAlignment="1" applyProtection="1">
      <alignment horizontal="right"/>
      <protection hidden="1"/>
    </xf>
    <xf numFmtId="0" fontId="3" fillId="0" borderId="0" xfId="0" applyFont="1" applyAlignment="1" applyProtection="1">
      <alignment horizontal="right"/>
      <protection hidden="1"/>
    </xf>
    <xf numFmtId="164" fontId="3" fillId="0" borderId="0" xfId="59" applyNumberFormat="1" applyFont="1" applyAlignment="1">
      <alignment horizontal="right"/>
    </xf>
    <xf numFmtId="0" fontId="3" fillId="0" borderId="0" xfId="0" applyFont="1" applyAlignment="1">
      <alignment horizontal="right"/>
    </xf>
    <xf numFmtId="169" fontId="3" fillId="34" borderId="11" xfId="44" applyNumberFormat="1" applyFont="1" applyFill="1" applyBorder="1" applyAlignment="1" applyProtection="1">
      <alignment horizontal="right"/>
      <protection hidden="1"/>
    </xf>
    <xf numFmtId="164" fontId="3" fillId="34" borderId="11" xfId="59" applyNumberFormat="1" applyFont="1" applyFill="1" applyBorder="1" applyAlignment="1" applyProtection="1">
      <alignment horizontal="right"/>
      <protection hidden="1"/>
    </xf>
    <xf numFmtId="0" fontId="3" fillId="34" borderId="11" xfId="0" applyFont="1" applyFill="1" applyBorder="1" applyAlignment="1" applyProtection="1">
      <alignment horizontal="right"/>
      <protection hidden="1"/>
    </xf>
    <xf numFmtId="169" fontId="3" fillId="34" borderId="11" xfId="44" applyNumberFormat="1" applyFont="1" applyFill="1" applyBorder="1" applyAlignment="1">
      <alignment horizontal="right"/>
    </xf>
    <xf numFmtId="164" fontId="3" fillId="34" borderId="11" xfId="59" applyNumberFormat="1" applyFont="1" applyFill="1" applyBorder="1" applyAlignment="1">
      <alignment horizontal="right"/>
    </xf>
    <xf numFmtId="0" fontId="3" fillId="34" borderId="11" xfId="0" applyFont="1" applyFill="1" applyBorder="1" applyAlignment="1">
      <alignment horizontal="right"/>
    </xf>
    <xf numFmtId="164" fontId="3" fillId="34" borderId="12" xfId="59" applyNumberFormat="1" applyFont="1" applyFill="1" applyBorder="1" applyAlignment="1" applyProtection="1">
      <alignment horizontal="right"/>
      <protection hidden="1"/>
    </xf>
    <xf numFmtId="0" fontId="3" fillId="0" borderId="0"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c4941\Downloads\LODGING%20XLS\11-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c4941\Downloads\LODGING%20XLS\14-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7-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3-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0">
          <cell r="H100">
            <v>1998.32</v>
          </cell>
          <cell r="I100">
            <v>5099.4</v>
          </cell>
          <cell r="J100">
            <v>6774</v>
          </cell>
          <cell r="K100">
            <v>7774.49</v>
          </cell>
          <cell r="N100">
            <v>4160.58</v>
          </cell>
          <cell r="O100">
            <v>5660.07</v>
          </cell>
          <cell r="P100">
            <v>5929.65</v>
          </cell>
          <cell r="Q100">
            <v>7340.96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94">
          <cell r="B94">
            <v>4260.82</v>
          </cell>
          <cell r="C94">
            <v>4307.96</v>
          </cell>
          <cell r="D94">
            <v>6735.58</v>
          </cell>
          <cell r="E94">
            <v>9030.89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88">
          <cell r="B88">
            <v>18415.68</v>
          </cell>
          <cell r="C88">
            <v>23239.04</v>
          </cell>
          <cell r="D88">
            <v>58285.76</v>
          </cell>
          <cell r="E88">
            <v>23052</v>
          </cell>
          <cell r="H88">
            <v>18682.54</v>
          </cell>
          <cell r="I88">
            <v>58754.95</v>
          </cell>
          <cell r="J88">
            <v>84543.91</v>
          </cell>
          <cell r="K88">
            <v>28017.34</v>
          </cell>
          <cell r="N88">
            <v>15037.89</v>
          </cell>
          <cell r="O88">
            <v>67665.19</v>
          </cell>
          <cell r="P88">
            <v>81606.88</v>
          </cell>
          <cell r="Q88">
            <v>32576.03</v>
          </cell>
        </row>
        <row r="89">
          <cell r="B89">
            <v>799.2</v>
          </cell>
          <cell r="C89">
            <v>1531.42</v>
          </cell>
          <cell r="D89">
            <v>2431.36</v>
          </cell>
          <cell r="E89">
            <v>3620.75</v>
          </cell>
          <cell r="H89">
            <v>973.98</v>
          </cell>
          <cell r="I89">
            <v>2673.5</v>
          </cell>
          <cell r="J89">
            <v>3299.04</v>
          </cell>
          <cell r="K89">
            <v>4657.78</v>
          </cell>
          <cell r="N89">
            <v>938.48</v>
          </cell>
          <cell r="O89">
            <v>2409.45</v>
          </cell>
          <cell r="P89">
            <v>2926.01</v>
          </cell>
          <cell r="Q89">
            <v>3226.98</v>
          </cell>
        </row>
        <row r="90">
          <cell r="B90">
            <v>45727.43</v>
          </cell>
          <cell r="C90">
            <v>43493.55</v>
          </cell>
          <cell r="D90">
            <v>96449.88</v>
          </cell>
          <cell r="E90">
            <v>61877.13</v>
          </cell>
          <cell r="H90">
            <v>50816.81</v>
          </cell>
          <cell r="I90">
            <v>101744.3</v>
          </cell>
          <cell r="J90">
            <v>155455.44</v>
          </cell>
          <cell r="K90">
            <v>97004.53</v>
          </cell>
          <cell r="N90">
            <v>68982.29</v>
          </cell>
          <cell r="O90">
            <v>127408.59</v>
          </cell>
          <cell r="P90">
            <v>145129.71</v>
          </cell>
          <cell r="Q90">
            <v>94911.51</v>
          </cell>
        </row>
        <row r="91">
          <cell r="B91">
            <v>31267.78</v>
          </cell>
          <cell r="C91">
            <v>30299.66</v>
          </cell>
          <cell r="D91">
            <v>52671.19</v>
          </cell>
          <cell r="E91">
            <v>38245.71</v>
          </cell>
          <cell r="H91">
            <v>28076.68</v>
          </cell>
          <cell r="I91">
            <v>67802.03</v>
          </cell>
          <cell r="J91">
            <v>91929.56</v>
          </cell>
          <cell r="K91">
            <v>50522.66</v>
          </cell>
          <cell r="N91">
            <v>34204.22</v>
          </cell>
          <cell r="O91">
            <v>75494.96</v>
          </cell>
          <cell r="P91">
            <v>103137.37</v>
          </cell>
          <cell r="Q91">
            <v>49854.14</v>
          </cell>
        </row>
        <row r="92">
          <cell r="B92">
            <v>4700.37</v>
          </cell>
          <cell r="C92">
            <v>6016.9</v>
          </cell>
          <cell r="D92">
            <v>10897.21</v>
          </cell>
          <cell r="E92">
            <v>10930.09</v>
          </cell>
          <cell r="H92">
            <v>4721.22</v>
          </cell>
          <cell r="I92">
            <v>9359.6</v>
          </cell>
          <cell r="J92">
            <v>15928.08</v>
          </cell>
          <cell r="K92">
            <v>12508.92</v>
          </cell>
          <cell r="N92">
            <v>7176.58</v>
          </cell>
          <cell r="O92">
            <v>10661.81</v>
          </cell>
          <cell r="P92">
            <v>14270.8</v>
          </cell>
          <cell r="Q92">
            <v>13067.94</v>
          </cell>
        </row>
        <row r="93">
          <cell r="B93">
            <v>2376.13</v>
          </cell>
          <cell r="C93">
            <v>2913.82</v>
          </cell>
          <cell r="D93">
            <v>4214.1</v>
          </cell>
          <cell r="E93">
            <v>4187.75</v>
          </cell>
          <cell r="H93">
            <v>3346.41</v>
          </cell>
          <cell r="I93">
            <v>5259.58</v>
          </cell>
          <cell r="J93">
            <v>5231.67</v>
          </cell>
          <cell r="K93">
            <v>3406.4</v>
          </cell>
          <cell r="N93">
            <v>2307</v>
          </cell>
          <cell r="O93">
            <v>4224.28</v>
          </cell>
          <cell r="P93">
            <v>3432.87</v>
          </cell>
          <cell r="Q93">
            <v>2850.95</v>
          </cell>
        </row>
        <row r="94">
          <cell r="B94">
            <v>1861.68</v>
          </cell>
          <cell r="C94">
            <v>3538.44</v>
          </cell>
          <cell r="D94">
            <v>8583.99</v>
          </cell>
          <cell r="E94">
            <v>16371.99</v>
          </cell>
          <cell r="H94">
            <v>2786.59</v>
          </cell>
          <cell r="I94">
            <v>3557.52</v>
          </cell>
          <cell r="J94">
            <v>10943.53</v>
          </cell>
          <cell r="K94">
            <v>7110.59</v>
          </cell>
          <cell r="N94">
            <v>2174.66</v>
          </cell>
          <cell r="O94">
            <v>5203.44</v>
          </cell>
          <cell r="P94">
            <v>7389.86</v>
          </cell>
          <cell r="Q94">
            <v>8582.85</v>
          </cell>
        </row>
        <row r="95">
          <cell r="B95">
            <v>637.8</v>
          </cell>
          <cell r="C95">
            <v>1246.5</v>
          </cell>
          <cell r="D95">
            <v>4006.26</v>
          </cell>
          <cell r="E95">
            <v>3534.83</v>
          </cell>
          <cell r="H95">
            <v>1403.58</v>
          </cell>
          <cell r="I95">
            <v>4615.07</v>
          </cell>
          <cell r="J95">
            <v>6784.89</v>
          </cell>
          <cell r="K95">
            <v>4691.68</v>
          </cell>
          <cell r="N95">
            <v>962.5600000000001</v>
          </cell>
          <cell r="O95">
            <v>4087.9700000000003</v>
          </cell>
          <cell r="P95">
            <v>5715.27</v>
          </cell>
          <cell r="Q95">
            <v>1779.5100000000002</v>
          </cell>
        </row>
        <row r="96">
          <cell r="B96">
            <v>8362.7</v>
          </cell>
          <cell r="C96">
            <v>13013.56</v>
          </cell>
          <cell r="D96">
            <v>22697.87</v>
          </cell>
          <cell r="E96">
            <v>25561.38</v>
          </cell>
          <cell r="H96">
            <v>9358.07</v>
          </cell>
          <cell r="I96">
            <v>31075.03</v>
          </cell>
          <cell r="J96">
            <v>24194.87</v>
          </cell>
          <cell r="K96">
            <v>22061.13</v>
          </cell>
          <cell r="N96">
            <v>15818.68</v>
          </cell>
          <cell r="O96">
            <v>29499.18</v>
          </cell>
          <cell r="P96">
            <v>27099.29</v>
          </cell>
          <cell r="Q96">
            <v>23027.98</v>
          </cell>
        </row>
        <row r="97">
          <cell r="B97">
            <v>614493.47</v>
          </cell>
          <cell r="C97">
            <v>454847.56</v>
          </cell>
          <cell r="D97">
            <v>922314.44</v>
          </cell>
          <cell r="E97">
            <v>541661.45</v>
          </cell>
          <cell r="H97">
            <v>639032.73</v>
          </cell>
          <cell r="I97">
            <v>1157753.87</v>
          </cell>
          <cell r="J97">
            <v>1540061.06</v>
          </cell>
          <cell r="K97">
            <v>879453.9</v>
          </cell>
          <cell r="N97">
            <v>893728.51</v>
          </cell>
          <cell r="O97">
            <v>1511303.34</v>
          </cell>
          <cell r="P97">
            <v>1644359.15</v>
          </cell>
          <cell r="Q97">
            <v>971093.81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94">
          <cell r="H94">
            <v>1437.26</v>
          </cell>
          <cell r="I94">
            <v>4314.95</v>
          </cell>
          <cell r="J94">
            <v>7621.03</v>
          </cell>
          <cell r="K94">
            <v>10397.04</v>
          </cell>
          <cell r="N94">
            <v>1570.72</v>
          </cell>
          <cell r="O94">
            <v>5103.24</v>
          </cell>
          <cell r="P94">
            <v>8099.74</v>
          </cell>
          <cell r="Q94">
            <v>13935.92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90">
          <cell r="B90">
            <v>24659.49</v>
          </cell>
          <cell r="C90">
            <v>67762.29</v>
          </cell>
          <cell r="D90">
            <v>92567.62</v>
          </cell>
          <cell r="E90">
            <v>34865.5</v>
          </cell>
          <cell r="H90">
            <v>24868.1</v>
          </cell>
          <cell r="I90">
            <v>0</v>
          </cell>
          <cell r="J90">
            <v>0</v>
          </cell>
          <cell r="K90">
            <v>0</v>
          </cell>
          <cell r="N90">
            <v>0</v>
          </cell>
          <cell r="O90">
            <v>0</v>
          </cell>
          <cell r="P90">
            <v>0</v>
          </cell>
          <cell r="Q90">
            <v>0</v>
          </cell>
        </row>
        <row r="91">
          <cell r="B91">
            <v>874.6599999999999</v>
          </cell>
          <cell r="C91">
            <v>1937.75</v>
          </cell>
          <cell r="D91">
            <v>2433.91</v>
          </cell>
          <cell r="E91">
            <v>3358.9400000000005</v>
          </cell>
          <cell r="H91">
            <v>1067.8</v>
          </cell>
          <cell r="I91">
            <v>0</v>
          </cell>
          <cell r="J91">
            <v>0</v>
          </cell>
          <cell r="K91">
            <v>0</v>
          </cell>
          <cell r="N91">
            <v>0</v>
          </cell>
          <cell r="O91">
            <v>0</v>
          </cell>
          <cell r="P91">
            <v>0</v>
          </cell>
          <cell r="Q91">
            <v>0</v>
          </cell>
        </row>
        <row r="92">
          <cell r="B92">
            <v>58360.24</v>
          </cell>
          <cell r="C92">
            <v>148099.01</v>
          </cell>
          <cell r="D92">
            <v>190677.05</v>
          </cell>
          <cell r="E92">
            <v>122892.28</v>
          </cell>
          <cell r="H92">
            <v>81735.32</v>
          </cell>
          <cell r="I92">
            <v>0</v>
          </cell>
          <cell r="J92">
            <v>0</v>
          </cell>
          <cell r="K92">
            <v>0</v>
          </cell>
          <cell r="N92">
            <v>0</v>
          </cell>
          <cell r="O92">
            <v>0</v>
          </cell>
          <cell r="P92">
            <v>0</v>
          </cell>
          <cell r="Q92">
            <v>0</v>
          </cell>
        </row>
        <row r="93">
          <cell r="B93">
            <v>39355.28</v>
          </cell>
          <cell r="C93">
            <v>81806.22</v>
          </cell>
          <cell r="D93">
            <v>116513.44</v>
          </cell>
          <cell r="E93">
            <v>56058.23</v>
          </cell>
          <cell r="H93">
            <v>37015.11</v>
          </cell>
          <cell r="I93">
            <v>0</v>
          </cell>
          <cell r="J93">
            <v>0</v>
          </cell>
          <cell r="K93">
            <v>0</v>
          </cell>
          <cell r="N93">
            <v>0</v>
          </cell>
          <cell r="O93">
            <v>0</v>
          </cell>
          <cell r="P93">
            <v>0</v>
          </cell>
          <cell r="Q93">
            <v>0</v>
          </cell>
        </row>
        <row r="94">
          <cell r="B94">
            <v>8610.2</v>
          </cell>
          <cell r="C94">
            <v>8551.55</v>
          </cell>
          <cell r="D94">
            <v>11921.29</v>
          </cell>
          <cell r="E94">
            <v>11006.33</v>
          </cell>
          <cell r="H94">
            <v>4924.83</v>
          </cell>
          <cell r="I94">
            <v>0</v>
          </cell>
          <cell r="J94">
            <v>0</v>
          </cell>
          <cell r="K94">
            <v>0</v>
          </cell>
          <cell r="N94">
            <v>0</v>
          </cell>
          <cell r="O94">
            <v>0</v>
          </cell>
          <cell r="P94">
            <v>0</v>
          </cell>
          <cell r="Q94">
            <v>0</v>
          </cell>
        </row>
        <row r="95">
          <cell r="B95">
            <v>2175.54</v>
          </cell>
          <cell r="C95">
            <v>2888.89</v>
          </cell>
          <cell r="D95">
            <v>1320.45</v>
          </cell>
          <cell r="E95">
            <v>895.75</v>
          </cell>
          <cell r="H95">
            <v>1310.71</v>
          </cell>
          <cell r="I95">
            <v>0</v>
          </cell>
          <cell r="J95">
            <v>0</v>
          </cell>
          <cell r="K95">
            <v>0</v>
          </cell>
          <cell r="N95">
            <v>0</v>
          </cell>
          <cell r="O95">
            <v>0</v>
          </cell>
          <cell r="P95">
            <v>0</v>
          </cell>
          <cell r="Q95">
            <v>0</v>
          </cell>
        </row>
        <row r="96">
          <cell r="B96">
            <v>2976.81</v>
          </cell>
          <cell r="C96">
            <v>7212.28</v>
          </cell>
          <cell r="D96">
            <v>9359.08</v>
          </cell>
          <cell r="E96">
            <v>15086.66</v>
          </cell>
          <cell r="H96">
            <v>4652.78</v>
          </cell>
          <cell r="I96">
            <v>0</v>
          </cell>
          <cell r="J96">
            <v>0</v>
          </cell>
          <cell r="K96">
            <v>0</v>
          </cell>
          <cell r="N96">
            <v>0</v>
          </cell>
          <cell r="O96">
            <v>0</v>
          </cell>
          <cell r="P96">
            <v>0</v>
          </cell>
          <cell r="Q96">
            <v>0</v>
          </cell>
        </row>
        <row r="97">
          <cell r="B97">
            <v>821.15</v>
          </cell>
          <cell r="C97">
            <v>2075.55</v>
          </cell>
          <cell r="D97">
            <v>3571.77</v>
          </cell>
          <cell r="E97">
            <v>2651.24</v>
          </cell>
          <cell r="H97">
            <v>1186.79</v>
          </cell>
          <cell r="I97">
            <v>0</v>
          </cell>
          <cell r="J97">
            <v>0</v>
          </cell>
          <cell r="K97">
            <v>0</v>
          </cell>
          <cell r="N97">
            <v>0</v>
          </cell>
          <cell r="O97">
            <v>0</v>
          </cell>
          <cell r="P97">
            <v>0</v>
          </cell>
          <cell r="Q97">
            <v>0</v>
          </cell>
        </row>
        <row r="98">
          <cell r="B98">
            <v>15752.62</v>
          </cell>
          <cell r="C98">
            <v>25400.97</v>
          </cell>
          <cell r="D98">
            <v>29651.96</v>
          </cell>
          <cell r="E98">
            <v>23649.21</v>
          </cell>
          <cell r="H98">
            <v>12695.79</v>
          </cell>
          <cell r="I98">
            <v>0</v>
          </cell>
          <cell r="J98">
            <v>0</v>
          </cell>
          <cell r="K98">
            <v>0</v>
          </cell>
          <cell r="N98">
            <v>0</v>
          </cell>
          <cell r="O98">
            <v>0</v>
          </cell>
          <cell r="P98">
            <v>0</v>
          </cell>
          <cell r="Q98">
            <v>0</v>
          </cell>
        </row>
        <row r="99">
          <cell r="B99">
            <v>978275.41</v>
          </cell>
          <cell r="C99">
            <v>1572069.8</v>
          </cell>
          <cell r="D99">
            <v>1832418.05</v>
          </cell>
          <cell r="E99">
            <v>1011047.4</v>
          </cell>
          <cell r="H99">
            <v>990815.73</v>
          </cell>
          <cell r="I99">
            <v>0</v>
          </cell>
          <cell r="J99">
            <v>0</v>
          </cell>
          <cell r="K99">
            <v>0</v>
          </cell>
          <cell r="N99">
            <v>0</v>
          </cell>
          <cell r="O99">
            <v>0</v>
          </cell>
          <cell r="P99">
            <v>0</v>
          </cell>
          <cell r="Q9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tabSelected="1" zoomScale="89" zoomScaleNormal="89" zoomScalePageLayoutView="0" workbookViewId="0" topLeftCell="A36">
      <selection activeCell="E56" sqref="E56"/>
    </sheetView>
  </sheetViews>
  <sheetFormatPr defaultColWidth="9.140625" defaultRowHeight="12.75"/>
  <cols>
    <col min="1" max="1" width="13.140625" style="6" customWidth="1"/>
    <col min="2" max="2" width="11.57421875" style="6" bestFit="1" customWidth="1"/>
    <col min="3" max="3" width="8.8515625" style="6" customWidth="1"/>
    <col min="4" max="4" width="4.8515625" style="6" customWidth="1"/>
    <col min="5" max="5" width="11.57421875" style="6" bestFit="1" customWidth="1"/>
    <col min="6" max="6" width="9.7109375" style="6" customWidth="1"/>
    <col min="7" max="7" width="3.140625" style="6" customWidth="1"/>
    <col min="8" max="8" width="11.8515625" style="6" customWidth="1"/>
    <col min="9" max="9" width="9.7109375" style="6" customWidth="1"/>
    <col min="10" max="10" width="3.421875" style="6" customWidth="1"/>
    <col min="11" max="11" width="11.421875" style="6" customWidth="1"/>
    <col min="12" max="12" width="9.7109375" style="6" customWidth="1"/>
    <col min="13" max="13" width="4.140625" style="6" customWidth="1"/>
    <col min="14" max="14" width="13.421875" style="6" customWidth="1"/>
    <col min="15" max="15" width="10.28125" style="6" customWidth="1"/>
    <col min="16" max="16384" width="9.140625" style="6" customWidth="1"/>
  </cols>
  <sheetData>
    <row r="1" spans="1:15" s="46" customFormat="1" ht="18">
      <c r="A1" s="1" t="s">
        <v>0</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11" t="s">
        <v>16</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7" customFormat="1" ht="15.75">
      <c r="A6" s="15">
        <v>1987</v>
      </c>
      <c r="B6" s="15"/>
      <c r="C6" s="15"/>
      <c r="D6" s="16"/>
      <c r="E6" s="15">
        <v>1988</v>
      </c>
      <c r="F6" s="15"/>
      <c r="G6" s="16"/>
      <c r="H6" s="15">
        <v>1989</v>
      </c>
      <c r="I6" s="15"/>
      <c r="J6" s="16"/>
      <c r="K6" s="15">
        <v>1990</v>
      </c>
      <c r="L6" s="15"/>
      <c r="M6" s="16"/>
      <c r="N6" s="15">
        <v>1991</v>
      </c>
      <c r="O6" s="15"/>
    </row>
    <row r="7" spans="1:15" s="3" customFormat="1" ht="15">
      <c r="A7" s="6" t="s">
        <v>2</v>
      </c>
      <c r="B7" s="17"/>
      <c r="C7" s="18"/>
      <c r="D7" s="6"/>
      <c r="E7" s="17">
        <v>2228</v>
      </c>
      <c r="F7" s="18"/>
      <c r="G7" s="6"/>
      <c r="H7" s="17">
        <v>2312</v>
      </c>
      <c r="I7" s="18">
        <v>0.03770197486535009</v>
      </c>
      <c r="J7" s="6"/>
      <c r="K7" s="17">
        <v>2657</v>
      </c>
      <c r="L7" s="18">
        <v>0.14922145328719724</v>
      </c>
      <c r="M7" s="6"/>
      <c r="N7" s="17">
        <v>2710</v>
      </c>
      <c r="O7" s="18">
        <v>0.019947308995107264</v>
      </c>
    </row>
    <row r="8" spans="1:15" s="3" customFormat="1" ht="15">
      <c r="A8" s="6" t="s">
        <v>3</v>
      </c>
      <c r="B8" s="17"/>
      <c r="C8" s="18"/>
      <c r="D8" s="6"/>
      <c r="E8" s="17">
        <v>8634</v>
      </c>
      <c r="F8" s="18"/>
      <c r="G8" s="6"/>
      <c r="H8" s="17">
        <v>10777</v>
      </c>
      <c r="I8" s="18">
        <v>0.24820477183229095</v>
      </c>
      <c r="J8" s="6"/>
      <c r="K8" s="17">
        <v>11881</v>
      </c>
      <c r="L8" s="18">
        <v>0.10244038229562959</v>
      </c>
      <c r="M8" s="6"/>
      <c r="N8" s="17">
        <v>13583</v>
      </c>
      <c r="O8" s="18">
        <v>0.14325393485396853</v>
      </c>
    </row>
    <row r="9" spans="1:15" s="3" customFormat="1" ht="15">
      <c r="A9" s="6" t="s">
        <v>4</v>
      </c>
      <c r="B9" s="17">
        <v>13434</v>
      </c>
      <c r="C9" s="18"/>
      <c r="D9" s="6"/>
      <c r="E9" s="17">
        <v>14575</v>
      </c>
      <c r="F9" s="18">
        <v>0.08493375018609499</v>
      </c>
      <c r="G9" s="6"/>
      <c r="H9" s="17">
        <v>17023</v>
      </c>
      <c r="I9" s="18">
        <v>0.167958833619211</v>
      </c>
      <c r="J9" s="6"/>
      <c r="K9" s="17">
        <v>19413</v>
      </c>
      <c r="L9" s="18">
        <v>0.1403982846736768</v>
      </c>
      <c r="M9" s="6"/>
      <c r="N9" s="17">
        <v>20774</v>
      </c>
      <c r="O9" s="18">
        <v>0.07010765981558749</v>
      </c>
    </row>
    <row r="10" spans="1:15" s="3" customFormat="1" ht="15">
      <c r="A10" s="6" t="s">
        <v>5</v>
      </c>
      <c r="B10" s="17">
        <v>4428</v>
      </c>
      <c r="C10" s="18"/>
      <c r="D10" s="6"/>
      <c r="E10" s="17">
        <v>4287</v>
      </c>
      <c r="F10" s="18">
        <v>-0.03184281842818428</v>
      </c>
      <c r="G10" s="6"/>
      <c r="H10" s="17">
        <v>5764</v>
      </c>
      <c r="I10" s="18">
        <v>0.344529974341031</v>
      </c>
      <c r="J10" s="6"/>
      <c r="K10" s="17">
        <v>5714</v>
      </c>
      <c r="L10" s="18">
        <v>-0.008674531575294934</v>
      </c>
      <c r="M10" s="6"/>
      <c r="N10" s="17">
        <v>5657</v>
      </c>
      <c r="O10" s="18">
        <v>-0.009975498774938746</v>
      </c>
    </row>
    <row r="11" spans="1:15" s="3" customFormat="1" ht="15">
      <c r="A11" s="19" t="s">
        <v>6</v>
      </c>
      <c r="B11" s="20">
        <v>17862</v>
      </c>
      <c r="C11" s="21"/>
      <c r="D11" s="22"/>
      <c r="E11" s="20">
        <v>29724</v>
      </c>
      <c r="F11" s="21">
        <v>0.05598477214197738</v>
      </c>
      <c r="G11" s="22"/>
      <c r="H11" s="20">
        <v>35876</v>
      </c>
      <c r="I11" s="23">
        <v>0.20697079800834342</v>
      </c>
      <c r="J11" s="24"/>
      <c r="K11" s="25">
        <v>39665</v>
      </c>
      <c r="L11" s="23">
        <v>0.10561378080053517</v>
      </c>
      <c r="M11" s="24"/>
      <c r="N11" s="25">
        <v>42724</v>
      </c>
      <c r="O11" s="26">
        <v>0.07712088743224506</v>
      </c>
    </row>
    <row r="12" spans="1:15" s="3" customFormat="1" ht="15">
      <c r="A12" s="6"/>
      <c r="B12" s="6"/>
      <c r="C12" s="6"/>
      <c r="D12" s="6"/>
      <c r="E12" s="6"/>
      <c r="F12" s="6"/>
      <c r="G12" s="6"/>
      <c r="H12" s="6"/>
      <c r="I12" s="6"/>
      <c r="J12" s="6"/>
      <c r="K12" s="6"/>
      <c r="L12" s="6"/>
      <c r="M12" s="6"/>
      <c r="N12" s="27"/>
      <c r="O12" s="6"/>
    </row>
    <row r="13" spans="1:15" s="7" customFormat="1" ht="15.75">
      <c r="A13" s="15">
        <v>1992</v>
      </c>
      <c r="B13" s="15"/>
      <c r="C13" s="15"/>
      <c r="D13" s="16"/>
      <c r="E13" s="15">
        <v>1993</v>
      </c>
      <c r="F13" s="15"/>
      <c r="G13" s="16"/>
      <c r="H13" s="15">
        <v>1994</v>
      </c>
      <c r="I13" s="15"/>
      <c r="J13" s="16"/>
      <c r="K13" s="15">
        <v>1995</v>
      </c>
      <c r="L13" s="15"/>
      <c r="M13" s="16"/>
      <c r="N13" s="15">
        <v>1996</v>
      </c>
      <c r="O13" s="15"/>
    </row>
    <row r="14" spans="1:15" s="3" customFormat="1" ht="15">
      <c r="A14" s="6" t="s">
        <v>2</v>
      </c>
      <c r="B14" s="17">
        <v>3780</v>
      </c>
      <c r="C14" s="18">
        <v>0.3948339483394834</v>
      </c>
      <c r="D14" s="6"/>
      <c r="E14" s="17">
        <v>4065.03</v>
      </c>
      <c r="F14" s="18">
        <v>0.07540476190476196</v>
      </c>
      <c r="G14" s="6"/>
      <c r="H14" s="17">
        <v>5898</v>
      </c>
      <c r="I14" s="18">
        <v>0.45091180138891956</v>
      </c>
      <c r="J14" s="6"/>
      <c r="K14" s="17">
        <v>5753.54</v>
      </c>
      <c r="L14" s="18">
        <v>-0.02449304849101391</v>
      </c>
      <c r="M14" s="6"/>
      <c r="N14" s="17">
        <v>6344</v>
      </c>
      <c r="O14" s="28">
        <v>0.10262551403136157</v>
      </c>
    </row>
    <row r="15" spans="1:15" s="3" customFormat="1" ht="15">
      <c r="A15" s="6" t="s">
        <v>3</v>
      </c>
      <c r="B15" s="17">
        <v>16411</v>
      </c>
      <c r="C15" s="18">
        <v>0.20820142825590812</v>
      </c>
      <c r="D15" s="6"/>
      <c r="E15" s="17">
        <v>18842.73</v>
      </c>
      <c r="F15" s="18">
        <v>0.14817683261227224</v>
      </c>
      <c r="G15" s="6"/>
      <c r="H15" s="17">
        <v>21348</v>
      </c>
      <c r="I15" s="18">
        <v>0.1329568486095168</v>
      </c>
      <c r="J15" s="6"/>
      <c r="K15" s="17">
        <v>20708.78</v>
      </c>
      <c r="L15" s="18">
        <v>-0.029942851789394844</v>
      </c>
      <c r="M15" s="6"/>
      <c r="N15" s="17">
        <v>20424.56</v>
      </c>
      <c r="O15" s="28">
        <v>-0.013724613424837075</v>
      </c>
    </row>
    <row r="16" spans="1:15" s="3" customFormat="1" ht="15">
      <c r="A16" s="6" t="s">
        <v>4</v>
      </c>
      <c r="B16" s="17">
        <v>27864</v>
      </c>
      <c r="C16" s="18">
        <v>0.34129199961490325</v>
      </c>
      <c r="D16" s="6"/>
      <c r="E16" s="17">
        <v>29860.440000000002</v>
      </c>
      <c r="F16" s="18">
        <v>0.07164944013781231</v>
      </c>
      <c r="G16" s="6"/>
      <c r="H16" s="17">
        <v>33490</v>
      </c>
      <c r="I16" s="18">
        <v>0.12155078759723559</v>
      </c>
      <c r="J16" s="6"/>
      <c r="K16" s="17">
        <v>34641.96</v>
      </c>
      <c r="L16" s="18">
        <v>0.034397133472678386</v>
      </c>
      <c r="M16" s="6"/>
      <c r="N16" s="17">
        <v>36450.9</v>
      </c>
      <c r="O16" s="28">
        <v>0.05221817703155371</v>
      </c>
    </row>
    <row r="17" spans="1:15" s="3" customFormat="1" ht="15">
      <c r="A17" s="6" t="s">
        <v>5</v>
      </c>
      <c r="B17" s="17">
        <v>7395.360000000001</v>
      </c>
      <c r="C17" s="18">
        <v>0.30729361852572046</v>
      </c>
      <c r="D17" s="6"/>
      <c r="E17" s="17">
        <v>7314</v>
      </c>
      <c r="F17" s="18">
        <v>-0.011001492827935432</v>
      </c>
      <c r="G17" s="6"/>
      <c r="H17" s="17">
        <v>8805</v>
      </c>
      <c r="I17" s="18">
        <v>0.20385561936013125</v>
      </c>
      <c r="J17" s="6"/>
      <c r="K17" s="17">
        <v>8542.69</v>
      </c>
      <c r="L17" s="28">
        <v>-0.029791027825099316</v>
      </c>
      <c r="M17" s="6"/>
      <c r="N17" s="17">
        <v>10973.2</v>
      </c>
      <c r="O17" s="28">
        <v>0.284513426098805</v>
      </c>
    </row>
    <row r="18" spans="1:15" s="3" customFormat="1" ht="15">
      <c r="A18" s="19" t="s">
        <v>6</v>
      </c>
      <c r="B18" s="20">
        <v>55450.36</v>
      </c>
      <c r="C18" s="21">
        <v>0.2978737945885217</v>
      </c>
      <c r="D18" s="22"/>
      <c r="E18" s="20">
        <v>60082.2</v>
      </c>
      <c r="F18" s="21">
        <v>0.08353128816476568</v>
      </c>
      <c r="G18" s="22"/>
      <c r="H18" s="20">
        <v>69541</v>
      </c>
      <c r="I18" s="21">
        <v>0.1574309862155514</v>
      </c>
      <c r="J18" s="22"/>
      <c r="K18" s="20">
        <v>69646.97</v>
      </c>
      <c r="L18" s="29">
        <v>0.0015238492400166976</v>
      </c>
      <c r="M18" s="22"/>
      <c r="N18" s="20">
        <v>74192.66</v>
      </c>
      <c r="O18" s="30">
        <v>0.06526759168417524</v>
      </c>
    </row>
    <row r="19" spans="1:15" s="3" customFormat="1" ht="15">
      <c r="A19" s="6"/>
      <c r="B19" s="6"/>
      <c r="C19" s="6"/>
      <c r="D19" s="6"/>
      <c r="E19" s="6"/>
      <c r="F19" s="6"/>
      <c r="G19" s="6"/>
      <c r="H19" s="6"/>
      <c r="I19" s="6"/>
      <c r="J19" s="6"/>
      <c r="K19" s="6"/>
      <c r="L19" s="6"/>
      <c r="M19" s="6"/>
      <c r="N19" s="6"/>
      <c r="O19" s="6"/>
    </row>
    <row r="20" spans="1:15" s="7" customFormat="1" ht="15.75">
      <c r="A20" s="15">
        <v>1997</v>
      </c>
      <c r="B20" s="15"/>
      <c r="C20" s="15"/>
      <c r="D20" s="16"/>
      <c r="E20" s="15">
        <v>1998</v>
      </c>
      <c r="F20" s="15"/>
      <c r="G20" s="16"/>
      <c r="H20" s="15">
        <v>1999</v>
      </c>
      <c r="I20" s="15"/>
      <c r="J20" s="16"/>
      <c r="K20" s="15">
        <v>2000</v>
      </c>
      <c r="L20" s="15"/>
      <c r="M20" s="16"/>
      <c r="N20" s="15">
        <v>2001</v>
      </c>
      <c r="O20" s="15"/>
    </row>
    <row r="21" spans="1:15" s="3" customFormat="1" ht="15">
      <c r="A21" s="6" t="s">
        <v>2</v>
      </c>
      <c r="B21" s="17">
        <v>6768</v>
      </c>
      <c r="C21" s="28">
        <v>0.06683480453972257</v>
      </c>
      <c r="D21" s="6"/>
      <c r="E21" s="17">
        <v>11663</v>
      </c>
      <c r="F21" s="28">
        <v>0.7232565011820331</v>
      </c>
      <c r="G21" s="6"/>
      <c r="H21" s="17">
        <v>7480</v>
      </c>
      <c r="I21" s="28">
        <v>-0.358655577467204</v>
      </c>
      <c r="J21" s="6"/>
      <c r="K21" s="17">
        <v>21652.98</v>
      </c>
      <c r="L21" s="28">
        <v>1.894783422459893</v>
      </c>
      <c r="M21" s="6"/>
      <c r="N21" s="17">
        <v>12947.18</v>
      </c>
      <c r="O21" s="28">
        <v>-0.40206013213885566</v>
      </c>
    </row>
    <row r="22" spans="1:15" s="3" customFormat="1" ht="15">
      <c r="A22" s="6" t="s">
        <v>3</v>
      </c>
      <c r="B22" s="17">
        <v>23565.55</v>
      </c>
      <c r="C22" s="28">
        <v>0.15378495301734763</v>
      </c>
      <c r="D22" s="6"/>
      <c r="E22" s="17">
        <v>21028</v>
      </c>
      <c r="F22" s="28">
        <v>-0.10768049122553895</v>
      </c>
      <c r="G22" s="6"/>
      <c r="H22" s="17">
        <v>27453</v>
      </c>
      <c r="I22" s="28">
        <v>0.30554498763553356</v>
      </c>
      <c r="J22" s="6"/>
      <c r="K22" s="17">
        <v>30230.53</v>
      </c>
      <c r="L22" s="28">
        <v>0.10117400648380864</v>
      </c>
      <c r="M22" s="6"/>
      <c r="N22" s="17">
        <v>34357.07</v>
      </c>
      <c r="O22" s="28">
        <v>0.13650240336507502</v>
      </c>
    </row>
    <row r="23" spans="1:15" s="3" customFormat="1" ht="15">
      <c r="A23" s="6" t="s">
        <v>4</v>
      </c>
      <c r="B23" s="17">
        <v>36436.97</v>
      </c>
      <c r="C23" s="28">
        <v>-0.00038215791653979165</v>
      </c>
      <c r="D23" s="6"/>
      <c r="E23" s="17">
        <v>37515</v>
      </c>
      <c r="F23" s="28">
        <v>0.029586159332128846</v>
      </c>
      <c r="G23" s="6"/>
      <c r="H23" s="17">
        <v>39557</v>
      </c>
      <c r="I23" s="28">
        <v>0.05443156070904971</v>
      </c>
      <c r="J23" s="6"/>
      <c r="K23" s="17">
        <v>54399.41</v>
      </c>
      <c r="L23" s="28">
        <v>0.3752157645928661</v>
      </c>
      <c r="M23" s="6"/>
      <c r="N23" s="17">
        <v>50014.27</v>
      </c>
      <c r="O23" s="28">
        <v>-0.08061006544004809</v>
      </c>
    </row>
    <row r="24" spans="1:15" s="3" customFormat="1" ht="15">
      <c r="A24" s="6" t="s">
        <v>5</v>
      </c>
      <c r="B24" s="17">
        <v>10753.66</v>
      </c>
      <c r="C24" s="28">
        <v>-0.020006925965078633</v>
      </c>
      <c r="D24" s="6"/>
      <c r="E24" s="17">
        <v>11303</v>
      </c>
      <c r="F24" s="28">
        <v>0.051084003027806364</v>
      </c>
      <c r="G24" s="6"/>
      <c r="H24" s="17">
        <v>11959.42</v>
      </c>
      <c r="I24" s="28">
        <v>0.05807484738564984</v>
      </c>
      <c r="J24" s="6"/>
      <c r="K24" s="17">
        <v>12313.18</v>
      </c>
      <c r="L24" s="28">
        <v>0.02958002980077631</v>
      </c>
      <c r="M24" s="6"/>
      <c r="N24" s="17">
        <v>13558.73</v>
      </c>
      <c r="O24" s="28">
        <v>0.10115583464222884</v>
      </c>
    </row>
    <row r="25" spans="1:15" s="3" customFormat="1" ht="15">
      <c r="A25" s="19" t="s">
        <v>6</v>
      </c>
      <c r="B25" s="20">
        <v>77524.18000000001</v>
      </c>
      <c r="C25" s="31">
        <v>0.04490363332437473</v>
      </c>
      <c r="D25" s="22"/>
      <c r="E25" s="20">
        <v>81509</v>
      </c>
      <c r="F25" s="31">
        <v>0.05140099514757837</v>
      </c>
      <c r="G25" s="22"/>
      <c r="H25" s="20">
        <v>86449.42</v>
      </c>
      <c r="I25" s="31">
        <v>0.06061195696180788</v>
      </c>
      <c r="J25" s="22"/>
      <c r="K25" s="20">
        <v>118596.1</v>
      </c>
      <c r="L25" s="31">
        <v>0.37185535773403694</v>
      </c>
      <c r="M25" s="22"/>
      <c r="N25" s="20">
        <v>110877.24999999999</v>
      </c>
      <c r="O25" s="30">
        <v>-0.06508519251476245</v>
      </c>
    </row>
    <row r="26" spans="1:15" s="3" customFormat="1" ht="15">
      <c r="A26" s="6"/>
      <c r="B26" s="6"/>
      <c r="C26" s="6"/>
      <c r="D26" s="6"/>
      <c r="E26" s="6"/>
      <c r="F26" s="6"/>
      <c r="G26" s="6"/>
      <c r="H26" s="6"/>
      <c r="I26" s="6"/>
      <c r="J26" s="6"/>
      <c r="K26" s="6"/>
      <c r="L26" s="6"/>
      <c r="M26" s="6"/>
      <c r="N26" s="6"/>
      <c r="O26" s="6"/>
    </row>
    <row r="27" spans="1:15" s="3" customFormat="1" ht="15.75">
      <c r="A27" s="15">
        <v>2002</v>
      </c>
      <c r="B27" s="15"/>
      <c r="C27" s="15"/>
      <c r="D27" s="16"/>
      <c r="E27" s="15">
        <v>2003</v>
      </c>
      <c r="F27" s="15"/>
      <c r="G27" s="16"/>
      <c r="H27" s="15">
        <v>2004</v>
      </c>
      <c r="I27" s="15"/>
      <c r="J27" s="16"/>
      <c r="K27" s="15">
        <v>2005</v>
      </c>
      <c r="L27" s="15"/>
      <c r="M27" s="16"/>
      <c r="N27" s="15">
        <v>2006</v>
      </c>
      <c r="O27" s="15"/>
    </row>
    <row r="28" spans="1:15" s="3" customFormat="1" ht="15">
      <c r="A28" s="6" t="s">
        <v>2</v>
      </c>
      <c r="B28" s="17">
        <v>7931.6</v>
      </c>
      <c r="C28" s="28">
        <v>-0.38738783271724037</v>
      </c>
      <c r="D28" s="6"/>
      <c r="E28" s="17">
        <v>7178.79</v>
      </c>
      <c r="F28" s="28">
        <v>-0.09491275404710277</v>
      </c>
      <c r="G28" s="6"/>
      <c r="H28" s="17">
        <v>10036.18</v>
      </c>
      <c r="I28" s="28">
        <v>0.3980322589182857</v>
      </c>
      <c r="J28" s="6"/>
      <c r="K28" s="34">
        <v>11504.38</v>
      </c>
      <c r="L28" s="28">
        <v>0.14629072017440886</v>
      </c>
      <c r="M28" s="6"/>
      <c r="N28" s="34">
        <v>12766.21</v>
      </c>
      <c r="O28" s="45">
        <v>0.10968257307216904</v>
      </c>
    </row>
    <row r="29" spans="1:15" s="3" customFormat="1" ht="15">
      <c r="A29" s="6" t="s">
        <v>3</v>
      </c>
      <c r="B29" s="17">
        <v>34212.2</v>
      </c>
      <c r="C29" s="28">
        <v>-0.004216599378235764</v>
      </c>
      <c r="D29" s="6"/>
      <c r="E29" s="17">
        <v>33813.76</v>
      </c>
      <c r="F29" s="28">
        <v>-0.01164613792740587</v>
      </c>
      <c r="G29" s="6"/>
      <c r="H29" s="17">
        <v>33731.81</v>
      </c>
      <c r="I29" s="28">
        <v>-0.0024235695764092593</v>
      </c>
      <c r="J29" s="6"/>
      <c r="K29" s="34">
        <v>34967</v>
      </c>
      <c r="L29" s="28">
        <v>0.036617957945334165</v>
      </c>
      <c r="M29" s="6"/>
      <c r="N29" s="34">
        <v>40808.12</v>
      </c>
      <c r="O29" s="45">
        <v>0.16704664397860847</v>
      </c>
    </row>
    <row r="30" spans="1:15" s="3" customFormat="1" ht="15">
      <c r="A30" s="6" t="s">
        <v>4</v>
      </c>
      <c r="B30" s="17">
        <v>48433.23</v>
      </c>
      <c r="C30" s="28">
        <v>-0.03161177799855908</v>
      </c>
      <c r="D30" s="6"/>
      <c r="E30" s="17">
        <v>45868.77</v>
      </c>
      <c r="F30" s="28">
        <v>-0.052948357976538137</v>
      </c>
      <c r="G30" s="6"/>
      <c r="H30" s="17">
        <v>46035.41</v>
      </c>
      <c r="I30" s="28">
        <v>0.003632972935616253</v>
      </c>
      <c r="J30" s="6"/>
      <c r="K30" s="34">
        <v>50360.49</v>
      </c>
      <c r="L30" s="28">
        <v>0.09395115629468694</v>
      </c>
      <c r="M30" s="6"/>
      <c r="N30" s="34">
        <v>52946.67</v>
      </c>
      <c r="O30" s="45">
        <v>0.051353352598435806</v>
      </c>
    </row>
    <row r="31" spans="1:15" s="3" customFormat="1" ht="15">
      <c r="A31" s="6" t="s">
        <v>5</v>
      </c>
      <c r="B31" s="17">
        <v>14253.33</v>
      </c>
      <c r="C31" s="28">
        <v>0.051228986785635554</v>
      </c>
      <c r="D31" s="6"/>
      <c r="E31" s="17">
        <v>13657.86</v>
      </c>
      <c r="F31" s="28">
        <v>-0.04177760565425759</v>
      </c>
      <c r="G31" s="6"/>
      <c r="H31" s="17">
        <v>16034.23</v>
      </c>
      <c r="I31" s="28">
        <v>0.1739928510030121</v>
      </c>
      <c r="J31" s="6"/>
      <c r="K31" s="34">
        <v>18431.69</v>
      </c>
      <c r="L31" s="28">
        <v>0.14952136772392557</v>
      </c>
      <c r="M31" s="6"/>
      <c r="N31" s="34">
        <v>19002.12</v>
      </c>
      <c r="O31" s="45">
        <v>0.030948328666552026</v>
      </c>
    </row>
    <row r="32" spans="1:15" s="3" customFormat="1" ht="15">
      <c r="A32" s="19" t="s">
        <v>6</v>
      </c>
      <c r="B32" s="20">
        <v>104830.36</v>
      </c>
      <c r="C32" s="31">
        <v>-0.054536796322058725</v>
      </c>
      <c r="D32" s="22"/>
      <c r="E32" s="20">
        <v>100519.18000000001</v>
      </c>
      <c r="F32" s="31">
        <v>-0.041125299960812815</v>
      </c>
      <c r="G32" s="22"/>
      <c r="H32" s="20">
        <v>105837.62999999999</v>
      </c>
      <c r="I32" s="31">
        <v>0.052909802885379505</v>
      </c>
      <c r="J32" s="22"/>
      <c r="K32" s="20">
        <v>115263.56</v>
      </c>
      <c r="L32" s="31">
        <v>0.08906028980429748</v>
      </c>
      <c r="M32" s="22"/>
      <c r="N32" s="37">
        <v>125523.12</v>
      </c>
      <c r="O32" s="31">
        <v>0.08900957076113213</v>
      </c>
    </row>
    <row r="33" spans="1:15" s="3" customFormat="1" ht="15">
      <c r="A33" s="6"/>
      <c r="B33" s="6"/>
      <c r="C33" s="6"/>
      <c r="D33" s="6"/>
      <c r="E33" s="6"/>
      <c r="F33" s="6"/>
      <c r="G33" s="6"/>
      <c r="H33" s="6"/>
      <c r="I33" s="6"/>
      <c r="J33" s="6"/>
      <c r="K33" s="6"/>
      <c r="L33" s="6"/>
      <c r="M33" s="6"/>
      <c r="N33" s="6"/>
      <c r="O33" s="6"/>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13294.72</v>
      </c>
      <c r="C35" s="45">
        <v>0.04139913098719199</v>
      </c>
      <c r="D35" s="13"/>
      <c r="E35" s="34">
        <v>14472.42</v>
      </c>
      <c r="F35" s="45">
        <v>0.08858403937803885</v>
      </c>
      <c r="G35" s="13"/>
      <c r="H35" s="34">
        <v>11082.96</v>
      </c>
      <c r="I35" s="45">
        <v>-0.23420132914882244</v>
      </c>
      <c r="J35" s="13"/>
      <c r="K35" s="34">
        <v>10866.04</v>
      </c>
      <c r="L35" s="45">
        <v>-0.019572388603766346</v>
      </c>
      <c r="M35" s="6"/>
      <c r="N35" s="34">
        <v>13355.46</v>
      </c>
      <c r="O35" s="45">
        <v>0.22910094201751494</v>
      </c>
    </row>
    <row r="36" spans="1:15" s="3" customFormat="1" ht="15">
      <c r="A36" s="13" t="s">
        <v>3</v>
      </c>
      <c r="B36" s="34">
        <v>44709.7</v>
      </c>
      <c r="C36" s="45">
        <v>0.09560793293099497</v>
      </c>
      <c r="D36" s="13"/>
      <c r="E36" s="34">
        <v>42786.59</v>
      </c>
      <c r="F36" s="45">
        <v>-0.0430132611044136</v>
      </c>
      <c r="G36" s="13"/>
      <c r="H36" s="34">
        <v>45105.52</v>
      </c>
      <c r="I36" s="45">
        <v>0.054197588543513295</v>
      </c>
      <c r="J36" s="13"/>
      <c r="K36" s="34">
        <v>43868.51</v>
      </c>
      <c r="L36" s="45">
        <v>-0.027424802995287382</v>
      </c>
      <c r="M36" s="6"/>
      <c r="N36" s="34">
        <v>42895.16</v>
      </c>
      <c r="O36" s="45">
        <v>-0.0221878974234593</v>
      </c>
    </row>
    <row r="37" spans="1:15" s="3" customFormat="1" ht="15">
      <c r="A37" s="13" t="s">
        <v>4</v>
      </c>
      <c r="B37" s="34">
        <v>61369.66</v>
      </c>
      <c r="C37" s="45">
        <v>0.15908441456280453</v>
      </c>
      <c r="D37" s="13"/>
      <c r="E37" s="34">
        <v>59148.73</v>
      </c>
      <c r="F37" s="45">
        <v>-0.0361893808764787</v>
      </c>
      <c r="G37" s="13"/>
      <c r="H37" s="34">
        <v>60378.36</v>
      </c>
      <c r="I37" s="45">
        <v>0.020788781094708157</v>
      </c>
      <c r="J37" s="13"/>
      <c r="K37" s="34">
        <v>66879.68</v>
      </c>
      <c r="L37" s="45">
        <v>0.1076763264189354</v>
      </c>
      <c r="M37" s="6"/>
      <c r="N37" s="34">
        <v>68172.23</v>
      </c>
      <c r="O37" s="45">
        <v>0.01932649797367456</v>
      </c>
    </row>
    <row r="38" spans="1:15" s="3" customFormat="1" ht="15">
      <c r="A38" s="13" t="s">
        <v>5</v>
      </c>
      <c r="B38" s="34">
        <v>19538.62</v>
      </c>
      <c r="C38" s="45">
        <v>0.0282336918196496</v>
      </c>
      <c r="D38" s="13"/>
      <c r="E38" s="34">
        <v>18784.2</v>
      </c>
      <c r="F38" s="45">
        <v>-0.03861173409381002</v>
      </c>
      <c r="G38" s="13"/>
      <c r="H38" s="34">
        <v>17533.87</v>
      </c>
      <c r="I38" s="45">
        <v>-0.06656285601729121</v>
      </c>
      <c r="J38" s="13"/>
      <c r="K38" s="34">
        <v>17933.7</v>
      </c>
      <c r="L38" s="45">
        <v>0.022803294423878</v>
      </c>
      <c r="M38" s="6"/>
      <c r="N38" s="34">
        <v>18851.08</v>
      </c>
      <c r="O38" s="45">
        <v>0.05115397268829081</v>
      </c>
    </row>
    <row r="39" spans="1:15" s="3" customFormat="1" ht="15">
      <c r="A39" s="36" t="s">
        <v>6</v>
      </c>
      <c r="B39" s="37">
        <v>138912.7</v>
      </c>
      <c r="C39" s="31">
        <v>0.10667022935695047</v>
      </c>
      <c r="D39" s="39"/>
      <c r="E39" s="37">
        <v>135191.94</v>
      </c>
      <c r="F39" s="31">
        <v>-0.026784880000172834</v>
      </c>
      <c r="G39" s="39"/>
      <c r="H39" s="37">
        <v>134100.71</v>
      </c>
      <c r="I39" s="31">
        <v>-0.00807170900868802</v>
      </c>
      <c r="J39" s="39"/>
      <c r="K39" s="37">
        <v>139547.93</v>
      </c>
      <c r="L39" s="31">
        <v>0.040620366588663116</v>
      </c>
      <c r="M39" s="39"/>
      <c r="N39" s="37">
        <v>143273.93</v>
      </c>
      <c r="O39" s="30">
        <v>0.026700503547419156</v>
      </c>
    </row>
    <row r="40" spans="1:15" s="3" customFormat="1" ht="15">
      <c r="A40" s="6"/>
      <c r="B40" s="6"/>
      <c r="C40" s="6"/>
      <c r="D40" s="6"/>
      <c r="E40" s="6"/>
      <c r="F40" s="6"/>
      <c r="G40" s="6"/>
      <c r="H40" s="6"/>
      <c r="I40" s="6"/>
      <c r="J40" s="6"/>
      <c r="K40" s="6"/>
      <c r="L40" s="6"/>
      <c r="M40" s="6"/>
      <c r="N40" s="6"/>
      <c r="O40" s="6"/>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12713.17</v>
      </c>
      <c r="C42" s="45">
        <v>-0.04809194142320812</v>
      </c>
      <c r="D42" s="13"/>
      <c r="E42" s="34">
        <v>13013.52</v>
      </c>
      <c r="F42" s="45">
        <v>0.023625106877356344</v>
      </c>
      <c r="G42" s="13"/>
      <c r="H42" s="17">
        <v>13755.27</v>
      </c>
      <c r="I42" s="28">
        <v>0.05699841395717684</v>
      </c>
      <c r="J42" s="6"/>
      <c r="K42" s="17">
        <v>19175.43</v>
      </c>
      <c r="L42" s="28">
        <v>0.394042428829096</v>
      </c>
      <c r="M42" s="6"/>
      <c r="N42" s="17">
        <v>16997.46</v>
      </c>
      <c r="O42" s="45">
        <v>-0.11358128605199472</v>
      </c>
    </row>
    <row r="43" spans="1:15" s="10" customFormat="1" ht="15">
      <c r="A43" s="13" t="s">
        <v>3</v>
      </c>
      <c r="B43" s="34">
        <v>43599.96</v>
      </c>
      <c r="C43" s="45">
        <v>0.016430758155465457</v>
      </c>
      <c r="D43" s="13"/>
      <c r="E43" s="34">
        <v>47247.48</v>
      </c>
      <c r="F43" s="45">
        <v>0.08365879234751601</v>
      </c>
      <c r="G43" s="13"/>
      <c r="H43" s="17">
        <v>56470.97</v>
      </c>
      <c r="I43" s="28">
        <v>0.19521654911542366</v>
      </c>
      <c r="J43" s="6"/>
      <c r="K43" s="17">
        <v>57392.12</v>
      </c>
      <c r="L43" s="28">
        <v>0.016311920974617602</v>
      </c>
      <c r="M43" s="6"/>
      <c r="N43" s="17">
        <v>64986.82</v>
      </c>
      <c r="O43" s="45">
        <v>0.1323300132492056</v>
      </c>
    </row>
    <row r="44" spans="1:15" s="10" customFormat="1" ht="15">
      <c r="A44" s="13" t="s">
        <v>4</v>
      </c>
      <c r="B44" s="34">
        <v>66731.19</v>
      </c>
      <c r="C44" s="45">
        <v>-0.021138225931585247</v>
      </c>
      <c r="D44" s="13"/>
      <c r="E44" s="34">
        <v>69603.1</v>
      </c>
      <c r="F44" s="45">
        <v>0.043036996642799315</v>
      </c>
      <c r="G44" s="13"/>
      <c r="H44" s="17">
        <v>79723.44</v>
      </c>
      <c r="I44" s="28">
        <v>0.1454007077270983</v>
      </c>
      <c r="J44" s="6"/>
      <c r="K44" s="17">
        <v>78235.67</v>
      </c>
      <c r="L44" s="28">
        <v>-0.01866163828354627</v>
      </c>
      <c r="M44" s="6"/>
      <c r="N44" s="17">
        <v>85160.42</v>
      </c>
      <c r="O44" s="45">
        <v>0.08851141685116265</v>
      </c>
    </row>
    <row r="45" spans="1:15" s="10" customFormat="1" ht="15">
      <c r="A45" s="13" t="s">
        <v>5</v>
      </c>
      <c r="B45" s="34">
        <v>22986.36</v>
      </c>
      <c r="C45" s="45">
        <v>0.2193656809052849</v>
      </c>
      <c r="D45" s="13"/>
      <c r="E45" s="34">
        <v>23527.34</v>
      </c>
      <c r="F45" s="45">
        <v>0.02353482674072796</v>
      </c>
      <c r="G45" s="13"/>
      <c r="H45" s="17">
        <v>24680.05</v>
      </c>
      <c r="I45" s="28">
        <v>0.04899448896475331</v>
      </c>
      <c r="J45" s="6"/>
      <c r="K45" s="17">
        <v>25970.53</v>
      </c>
      <c r="L45" s="28">
        <v>0.05228838677393278</v>
      </c>
      <c r="M45" s="6"/>
      <c r="N45" s="17">
        <v>28709.77</v>
      </c>
      <c r="O45" s="45">
        <v>0.1054749363990647</v>
      </c>
    </row>
    <row r="46" spans="1:15" s="10" customFormat="1" ht="15">
      <c r="A46" s="36" t="s">
        <v>6</v>
      </c>
      <c r="B46" s="37">
        <v>146030.68</v>
      </c>
      <c r="C46" s="48">
        <v>0.019241113857908415</v>
      </c>
      <c r="D46" s="39"/>
      <c r="E46" s="37">
        <v>153391.44</v>
      </c>
      <c r="F46" s="48">
        <v>0.050405572308504</v>
      </c>
      <c r="G46" s="39"/>
      <c r="H46" s="37">
        <v>174629.72999999998</v>
      </c>
      <c r="I46" s="48">
        <v>0.1384581173499641</v>
      </c>
      <c r="J46" s="39"/>
      <c r="K46" s="37">
        <v>180773.75</v>
      </c>
      <c r="L46" s="48">
        <v>0.035183127180005484</v>
      </c>
      <c r="M46" s="39"/>
      <c r="N46" s="37">
        <v>195854.47</v>
      </c>
      <c r="O46" s="49">
        <v>0.08342317399511821</v>
      </c>
    </row>
    <row r="47" spans="1:15" s="3" customFormat="1" ht="15">
      <c r="A47" s="6"/>
      <c r="B47" s="6"/>
      <c r="C47" s="6"/>
      <c r="D47" s="6"/>
      <c r="E47" s="6"/>
      <c r="F47" s="6"/>
      <c r="G47" s="6"/>
      <c r="H47" s="6"/>
      <c r="I47" s="6"/>
      <c r="J47" s="6"/>
      <c r="K47" s="6"/>
      <c r="L47" s="6"/>
      <c r="M47" s="6"/>
      <c r="N47" s="6"/>
      <c r="O47" s="6"/>
    </row>
    <row r="48" spans="1:15" s="3" customFormat="1" ht="15.75">
      <c r="A48" s="33"/>
      <c r="B48" s="33">
        <v>2017</v>
      </c>
      <c r="C48" s="33"/>
      <c r="D48" s="33"/>
      <c r="E48" s="33">
        <v>2018</v>
      </c>
      <c r="F48" s="33"/>
      <c r="G48" s="33"/>
      <c r="H48" s="33">
        <v>2019</v>
      </c>
      <c r="I48" s="33"/>
      <c r="J48" s="33"/>
      <c r="K48" s="16">
        <v>2020</v>
      </c>
      <c r="L48" s="16"/>
      <c r="M48" s="16"/>
      <c r="N48" s="33">
        <v>2021</v>
      </c>
      <c r="O48" s="33"/>
    </row>
    <row r="49" spans="1:15" s="3" customFormat="1" ht="15">
      <c r="A49" s="13" t="s">
        <v>2</v>
      </c>
      <c r="B49" s="51">
        <v>18983.57</v>
      </c>
      <c r="C49" s="52">
        <v>0.11684745838495873</v>
      </c>
      <c r="D49" s="53"/>
      <c r="E49" s="51">
        <v>16686.23</v>
      </c>
      <c r="F49" s="52">
        <v>-0.12101727967921735</v>
      </c>
      <c r="G49" s="53"/>
      <c r="H49" s="51">
        <v>23710.11</v>
      </c>
      <c r="I49" s="52">
        <v>0.42093870215141477</v>
      </c>
      <c r="J49" s="53"/>
      <c r="K49" s="51">
        <f>'[3]Sheet1'!$B$88</f>
        <v>18415.68</v>
      </c>
      <c r="L49" s="54">
        <f>IF(AND(K49=0),"(+0%)",(K49-H49)/H49)</f>
        <v>-0.22329841573910877</v>
      </c>
      <c r="M49" s="55"/>
      <c r="N49" s="51">
        <f>'[3]Sheet1'!$H$88</f>
        <v>18682.54</v>
      </c>
      <c r="O49" s="52">
        <f>IF(AND(N49=0),"(+0%)",(N49-K49)/K49)</f>
        <v>0.01449091209230398</v>
      </c>
    </row>
    <row r="50" spans="1:15" s="3" customFormat="1" ht="15">
      <c r="A50" s="13" t="s">
        <v>3</v>
      </c>
      <c r="B50" s="51">
        <v>60836.99</v>
      </c>
      <c r="C50" s="52">
        <v>-0.06385648659220441</v>
      </c>
      <c r="D50" s="53"/>
      <c r="E50" s="51">
        <v>54778.36</v>
      </c>
      <c r="F50" s="52">
        <v>-0.0995879316185761</v>
      </c>
      <c r="G50" s="53"/>
      <c r="H50" s="51">
        <v>56430.33</v>
      </c>
      <c r="I50" s="52">
        <v>0.0301573468062936</v>
      </c>
      <c r="J50" s="53"/>
      <c r="K50" s="51">
        <f>'[3]Sheet1'!$C$88</f>
        <v>23239.04</v>
      </c>
      <c r="L50" s="54">
        <f>IF(AND(K50=0),"(+0%)",(K50-H50)/H50)</f>
        <v>-0.5881817455258547</v>
      </c>
      <c r="M50" s="55"/>
      <c r="N50" s="51">
        <f>'[3]Sheet1'!$I$88</f>
        <v>58754.95</v>
      </c>
      <c r="O50" s="52">
        <f>IF(AND(N50=0),"(+0%)",(N50-K50)/K50)</f>
        <v>1.5282864524524247</v>
      </c>
    </row>
    <row r="51" spans="1:15" s="3" customFormat="1" ht="15">
      <c r="A51" s="13" t="s">
        <v>4</v>
      </c>
      <c r="B51" s="51">
        <v>83313.17</v>
      </c>
      <c r="C51" s="52">
        <v>-0.02169141486150491</v>
      </c>
      <c r="D51" s="53"/>
      <c r="E51" s="51">
        <v>81039.88</v>
      </c>
      <c r="F51" s="52">
        <v>-0.027286082140434622</v>
      </c>
      <c r="G51" s="53"/>
      <c r="H51" s="51">
        <v>74943.6</v>
      </c>
      <c r="I51" s="52">
        <v>-0.07522567901137069</v>
      </c>
      <c r="J51" s="53"/>
      <c r="K51" s="51">
        <f>'[3]Sheet1'!$D$88</f>
        <v>58285.76</v>
      </c>
      <c r="L51" s="54">
        <f>IF(AND(K51=0),"(+0%)",(K51-H51)/H51)</f>
        <v>-0.22227168163792507</v>
      </c>
      <c r="M51" s="55"/>
      <c r="N51" s="51">
        <f>'[3]Sheet1'!$J$88</f>
        <v>84543.91</v>
      </c>
      <c r="O51" s="52">
        <f>IF(AND(N51=0),"(+0%)",(N51-K51)/K51)</f>
        <v>0.45050712215127675</v>
      </c>
    </row>
    <row r="52" spans="1:15" s="3" customFormat="1" ht="15">
      <c r="A52" s="13" t="s">
        <v>5</v>
      </c>
      <c r="B52" s="51">
        <v>25189.04</v>
      </c>
      <c r="C52" s="52">
        <v>-0.12263177308630475</v>
      </c>
      <c r="D52" s="53"/>
      <c r="E52" s="51">
        <v>28941.76</v>
      </c>
      <c r="F52" s="52">
        <v>0.14898225577473367</v>
      </c>
      <c r="G52" s="53"/>
      <c r="H52" s="51">
        <v>20918.8</v>
      </c>
      <c r="I52" s="52">
        <v>-0.2772105082759307</v>
      </c>
      <c r="J52" s="53"/>
      <c r="K52" s="51">
        <f>'[3]Sheet1'!$E$88</f>
        <v>23052</v>
      </c>
      <c r="L52" s="54">
        <f>IF(AND(K52=0),"(+0%)",(K52-H52)/H52)</f>
        <v>0.10197525670688572</v>
      </c>
      <c r="M52" s="55"/>
      <c r="N52" s="51">
        <f>'[3]Sheet1'!$K$88</f>
        <v>28017.34</v>
      </c>
      <c r="O52" s="52">
        <f>IF(AND(N52=0),"(+0%)",(N52-K52)/K52)</f>
        <v>0.21539736248481695</v>
      </c>
    </row>
    <row r="53" spans="1:15" s="3" customFormat="1" ht="15">
      <c r="A53" s="50" t="s">
        <v>6</v>
      </c>
      <c r="B53" s="56">
        <v>188322.77</v>
      </c>
      <c r="C53" s="57">
        <v>-0.038455594094942085</v>
      </c>
      <c r="D53" s="58"/>
      <c r="E53" s="56">
        <v>181446.23</v>
      </c>
      <c r="F53" s="57">
        <v>-0.03651464982168635</v>
      </c>
      <c r="G53" s="58"/>
      <c r="H53" s="56">
        <v>176002.84</v>
      </c>
      <c r="I53" s="57">
        <v>-0.03000001708495136</v>
      </c>
      <c r="J53" s="58"/>
      <c r="K53" s="59">
        <f>SUM(K49:K52)</f>
        <v>122992.48000000001</v>
      </c>
      <c r="L53" s="60">
        <f>IF((K53=0),"(+0%)",IF((K50=0),((K49-H49)/H49),IF((K51=0),((K49+K50)-(H49+H50))/(H49+H50),IF((K52=0),((K49+K50+K51)-(H49+H50+H51))/(H49+H50+H51),(K53-H53)/H53))))</f>
        <v>-0.301190367155439</v>
      </c>
      <c r="M53" s="61"/>
      <c r="N53" s="56">
        <f>SUM(N49:N52)</f>
        <v>189998.74</v>
      </c>
      <c r="O53" s="62">
        <f>IF((N53=0),"(+0%)",IF((N50=0),((N49-K49)/K49),IF((N51=0),((N49+N50)-(K49+K50))/(K49+K50),IF((N52=0),((N49+N50+N51)-(K49+K50+K51))/(K49+K50+K51),(N53-K53)/K53))))</f>
        <v>0.5447996495395488</v>
      </c>
    </row>
    <row r="54" spans="1:15" s="3" customFormat="1" ht="15">
      <c r="A54" s="6"/>
      <c r="B54" s="6"/>
      <c r="C54" s="6"/>
      <c r="D54" s="6"/>
      <c r="E54" s="6"/>
      <c r="F54" s="6"/>
      <c r="G54" s="6"/>
      <c r="H54" s="6"/>
      <c r="I54" s="6"/>
      <c r="J54" s="6"/>
      <c r="K54" s="6"/>
      <c r="L54" s="6"/>
      <c r="M54" s="6"/>
      <c r="N54" s="6"/>
      <c r="O54" s="6"/>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'[3]Sheet1'!$N$88</f>
        <v>15037.89</v>
      </c>
      <c r="C56" s="52">
        <f>IF(AND(B56=0),"(+0%)",(B56-N49)/N49)</f>
        <v>-0.19508321673605417</v>
      </c>
      <c r="D56" s="53"/>
      <c r="E56" s="51">
        <f>'[5]Sheet1'!$B$90</f>
        <v>24659.49</v>
      </c>
      <c r="F56" s="52">
        <f>IF(AND(E56=0),"(+0%)",(E56-B56)/B56)</f>
        <v>0.6398238050683974</v>
      </c>
      <c r="G56" s="53"/>
      <c r="H56" s="51">
        <f>'[5]Sheet1'!$H$90</f>
        <v>24868.1</v>
      </c>
      <c r="I56" s="52">
        <f>IF(AND(H56=0),"(+0%)",(H56-E56)/E56)</f>
        <v>0.008459623455310589</v>
      </c>
      <c r="J56" s="53"/>
      <c r="K56" s="51">
        <f>'[5]Sheet1'!$N$90</f>
        <v>0</v>
      </c>
      <c r="L56" s="54" t="str">
        <f>IF(AND(K56=0),"(+0%)",(K56-H56)/H56)</f>
        <v>(+0%)</v>
      </c>
      <c r="M56" s="55"/>
      <c r="N56" s="51">
        <v>0</v>
      </c>
      <c r="O56" s="52" t="str">
        <f>IF(AND(N56=0),"(+0%)",(N56-K56)/K56)</f>
        <v>(+0%)</v>
      </c>
    </row>
    <row r="57" spans="1:15" s="3" customFormat="1" ht="15">
      <c r="A57" s="13" t="s">
        <v>3</v>
      </c>
      <c r="B57" s="51">
        <f>'[3]Sheet1'!$O$88</f>
        <v>67665.19</v>
      </c>
      <c r="C57" s="52">
        <f>IF(AND(B57=0),"(+0%)",(B57-N50)/N50)</f>
        <v>0.1516508821809908</v>
      </c>
      <c r="D57" s="53"/>
      <c r="E57" s="51">
        <f>'[5]Sheet1'!$C$90</f>
        <v>67762.29</v>
      </c>
      <c r="F57" s="52">
        <f>IF(AND(E57=0),"(+0%)",(E57-B57)/B57)</f>
        <v>0.0014350066851211275</v>
      </c>
      <c r="G57" s="53"/>
      <c r="H57" s="51">
        <f>'[5]Sheet1'!$I$90</f>
        <v>0</v>
      </c>
      <c r="I57" s="52" t="str">
        <f>IF(AND(H57=0),"(+0%)",(H57-E57)/E57)</f>
        <v>(+0%)</v>
      </c>
      <c r="J57" s="53"/>
      <c r="K57" s="51">
        <f>'[5]Sheet1'!$O$90</f>
        <v>0</v>
      </c>
      <c r="L57" s="54" t="str">
        <f>IF(AND(K57=0),"(+0%)",(K57-H57)/H57)</f>
        <v>(+0%)</v>
      </c>
      <c r="M57" s="55"/>
      <c r="N57" s="51">
        <v>0</v>
      </c>
      <c r="O57" s="52" t="str">
        <f>IF(AND(N57=0),"(+0%)",(N57-K57)/K57)</f>
        <v>(+0%)</v>
      </c>
    </row>
    <row r="58" spans="1:15" ht="15">
      <c r="A58" s="13" t="s">
        <v>4</v>
      </c>
      <c r="B58" s="51">
        <f>'[3]Sheet1'!$P$88</f>
        <v>81606.88</v>
      </c>
      <c r="C58" s="52">
        <f>IF(AND(B58=0),"(+0%)",(B58-N51)/N51)</f>
        <v>-0.03473969916934287</v>
      </c>
      <c r="D58" s="53"/>
      <c r="E58" s="51">
        <f>'[5]Sheet1'!$D$90</f>
        <v>92567.62</v>
      </c>
      <c r="F58" s="52">
        <f>IF(AND(E58=0),"(+0%)",(E58-B58)/B58)</f>
        <v>0.1343114698172506</v>
      </c>
      <c r="G58" s="53"/>
      <c r="H58" s="51">
        <f>'[5]Sheet1'!$J$90</f>
        <v>0</v>
      </c>
      <c r="I58" s="52" t="str">
        <f>IF(AND(H58=0),"(+0%)",(H58-E58)/E58)</f>
        <v>(+0%)</v>
      </c>
      <c r="J58" s="53"/>
      <c r="K58" s="51">
        <f>'[5]Sheet1'!$P$90</f>
        <v>0</v>
      </c>
      <c r="L58" s="54" t="str">
        <f>IF(AND(K58=0),"(+0%)",(K58-H58)/H58)</f>
        <v>(+0%)</v>
      </c>
      <c r="M58" s="55"/>
      <c r="N58" s="51">
        <v>0</v>
      </c>
      <c r="O58" s="52" t="str">
        <f>IF(AND(N58=0),"(+0%)",(N58-K58)/K58)</f>
        <v>(+0%)</v>
      </c>
    </row>
    <row r="59" spans="1:15" ht="15">
      <c r="A59" s="13" t="s">
        <v>5</v>
      </c>
      <c r="B59" s="51">
        <f>'[3]Sheet1'!$Q$88</f>
        <v>32576.03</v>
      </c>
      <c r="C59" s="52">
        <f>IF(AND(B59=0),"(+0%)",(B59-N52)/N52)</f>
        <v>0.16270959341607727</v>
      </c>
      <c r="D59" s="53"/>
      <c r="E59" s="51">
        <f>'[5]Sheet1'!$E$90</f>
        <v>34865.5</v>
      </c>
      <c r="F59" s="52">
        <f>IF(AND(E59=0),"(+0%)",(E59-B59)/B59)</f>
        <v>0.07028081690740097</v>
      </c>
      <c r="G59" s="53"/>
      <c r="H59" s="51">
        <f>'[5]Sheet1'!$K$90</f>
        <v>0</v>
      </c>
      <c r="I59" s="52" t="str">
        <f>IF(AND(H59=0),"(+0%)",(H59-E59)/E59)</f>
        <v>(+0%)</v>
      </c>
      <c r="J59" s="53"/>
      <c r="K59" s="51">
        <f>'[5]Sheet1'!$Q$90</f>
        <v>0</v>
      </c>
      <c r="L59" s="54" t="str">
        <f>IF(AND(K59=0),"(+0%)",(K59-H59)/H59)</f>
        <v>(+0%)</v>
      </c>
      <c r="M59" s="55"/>
      <c r="N59" s="51">
        <v>0</v>
      </c>
      <c r="O59" s="52" t="str">
        <f>IF(AND(N59=0),"(+0%)",(N59-K59)/K59)</f>
        <v>(+0%)</v>
      </c>
    </row>
    <row r="60" spans="1:15" ht="15">
      <c r="A60" s="50" t="s">
        <v>6</v>
      </c>
      <c r="B60" s="56">
        <f>SUM(B56:B59)</f>
        <v>196885.99000000002</v>
      </c>
      <c r="C60" s="57">
        <f>IF((B60=0),"(+0%)",IF((B57=0),((B56-N49)/N49),IF((B58=0),((B56+B57)-(N49+N50))/(N49+N50),IF((B59=0),((B56+B57+B58)-(N49+N50+N51))/(N49+N50+N51),(B60-N53)/N53))))</f>
        <v>0.0362489245981317</v>
      </c>
      <c r="D60" s="58"/>
      <c r="E60" s="56">
        <f>SUM(E56:E59)</f>
        <v>219854.9</v>
      </c>
      <c r="F60" s="57">
        <f>IF((E60=0),"(+0%)",IF((E57=0),((E56-B56)/B56),IF((E58=0),((E56+E57)-(B56+B57))/(B56+B57),IF((E59=0),((E56+E57+E58)-(B56+B57+B58))/(B56+B57+B58),(E60-B60)/B60))))</f>
        <v>0.11666096709064963</v>
      </c>
      <c r="G60" s="58"/>
      <c r="H60" s="56">
        <f>SUM(H56:H59)</f>
        <v>24868.1</v>
      </c>
      <c r="I60" s="57">
        <f>IF((H60=0),"(+0%)",IF((H57=0),((H56-E56)/E56),IF((H58=0),((H56+H57)-(E56+E57))/(E56+E57),IF((H59=0),((H56+H57+H58)-(E56+E57+E58))/(E56+E57+E58),(H60-E60)/E60))))</f>
        <v>0.008459623455310589</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10.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39">
      <selection activeCell="E56" sqref="E56"/>
    </sheetView>
  </sheetViews>
  <sheetFormatPr defaultColWidth="9.140625" defaultRowHeight="12.75"/>
  <cols>
    <col min="1" max="1" width="12.421875" style="13" customWidth="1"/>
    <col min="2" max="2" width="13.421875" style="13" customWidth="1"/>
    <col min="3" max="3" width="8.28125" style="13" customWidth="1"/>
    <col min="4" max="4" width="3.8515625" style="13" customWidth="1"/>
    <col min="5" max="5" width="13.421875" style="13" customWidth="1"/>
    <col min="6" max="6" width="8.28125" style="13" customWidth="1"/>
    <col min="7" max="7" width="3.8515625" style="13" customWidth="1"/>
    <col min="8" max="8" width="13.57421875" style="13" customWidth="1"/>
    <col min="9" max="9" width="8.28125" style="13" customWidth="1"/>
    <col min="10" max="10" width="3.8515625" style="13" customWidth="1"/>
    <col min="11" max="11" width="13.421875" style="6" customWidth="1"/>
    <col min="12" max="12" width="8.28125" style="6" customWidth="1"/>
    <col min="13" max="13" width="3.8515625" style="6" customWidth="1"/>
    <col min="14" max="14" width="13.421875" style="13" customWidth="1"/>
    <col min="15" max="15" width="9.8515625" style="13" bestFit="1" customWidth="1"/>
    <col min="16" max="16384" width="9.140625" style="6" customWidth="1"/>
  </cols>
  <sheetData>
    <row r="1" spans="1:15" s="47" customFormat="1" ht="18">
      <c r="A1" s="8" t="s">
        <v>15</v>
      </c>
      <c r="B1" s="8"/>
      <c r="C1" s="8"/>
      <c r="D1" s="8"/>
      <c r="E1" s="8"/>
      <c r="F1" s="8"/>
      <c r="G1" s="8"/>
      <c r="H1" s="8"/>
      <c r="I1" s="8"/>
      <c r="J1" s="8"/>
      <c r="K1" s="8"/>
      <c r="L1" s="8"/>
      <c r="M1" s="8"/>
      <c r="N1" s="8"/>
      <c r="O1" s="8"/>
    </row>
    <row r="2" spans="1:15" s="10" customFormat="1" ht="15">
      <c r="A2" s="9" t="s">
        <v>1</v>
      </c>
      <c r="B2" s="9"/>
      <c r="C2" s="9"/>
      <c r="D2" s="9"/>
      <c r="E2" s="9"/>
      <c r="F2" s="9"/>
      <c r="G2" s="9"/>
      <c r="H2" s="9"/>
      <c r="I2" s="9"/>
      <c r="J2" s="9"/>
      <c r="K2" s="9"/>
      <c r="L2" s="9"/>
      <c r="M2" s="9"/>
      <c r="N2" s="9"/>
      <c r="O2" s="9"/>
    </row>
    <row r="3" spans="1:15" s="10" customFormat="1" ht="15">
      <c r="A3" s="9"/>
      <c r="B3" s="9"/>
      <c r="C3" s="9"/>
      <c r="D3" s="9"/>
      <c r="E3" s="9"/>
      <c r="F3" s="9"/>
      <c r="G3" s="9"/>
      <c r="H3" s="9"/>
      <c r="I3" s="9"/>
      <c r="J3" s="9"/>
      <c r="K3" s="9"/>
      <c r="L3" s="9"/>
      <c r="M3" s="9"/>
      <c r="N3" s="9"/>
      <c r="O3" s="9"/>
    </row>
    <row r="4" spans="1:15" s="10" customFormat="1" ht="45">
      <c r="A4" s="11" t="s">
        <v>16</v>
      </c>
      <c r="B4" s="11"/>
      <c r="C4" s="12"/>
      <c r="D4" s="12"/>
      <c r="E4" s="12"/>
      <c r="F4" s="12"/>
      <c r="G4" s="12"/>
      <c r="H4" s="9"/>
      <c r="I4" s="9"/>
      <c r="J4" s="9"/>
      <c r="K4" s="9"/>
      <c r="L4" s="9"/>
      <c r="M4" s="9"/>
      <c r="N4" s="9"/>
      <c r="O4" s="9"/>
    </row>
    <row r="5" spans="1:15" s="10" customFormat="1" ht="15">
      <c r="A5" s="11"/>
      <c r="B5" s="11"/>
      <c r="C5" s="12"/>
      <c r="D5" s="12"/>
      <c r="E5" s="12"/>
      <c r="F5" s="12"/>
      <c r="G5" s="12"/>
      <c r="H5" s="13"/>
      <c r="I5" s="13"/>
      <c r="J5" s="13"/>
      <c r="K5" s="13"/>
      <c r="L5" s="13"/>
      <c r="M5" s="13"/>
      <c r="N5" s="13"/>
      <c r="O5" s="13"/>
    </row>
    <row r="6" spans="1:15" s="14" customFormat="1" ht="15.75">
      <c r="A6" s="32">
        <v>1987</v>
      </c>
      <c r="B6" s="32"/>
      <c r="C6" s="32"/>
      <c r="D6" s="33"/>
      <c r="E6" s="32">
        <v>1988</v>
      </c>
      <c r="F6" s="32"/>
      <c r="G6" s="33"/>
      <c r="H6" s="32">
        <v>1989</v>
      </c>
      <c r="I6" s="32"/>
      <c r="J6" s="33"/>
      <c r="K6" s="32">
        <v>1990</v>
      </c>
      <c r="L6" s="32"/>
      <c r="M6" s="33"/>
      <c r="N6" s="32">
        <v>1991</v>
      </c>
      <c r="O6" s="32"/>
    </row>
    <row r="7" spans="1:15" s="10" customFormat="1" ht="15">
      <c r="A7" s="13" t="s">
        <v>2</v>
      </c>
      <c r="B7" s="34"/>
      <c r="C7" s="35"/>
      <c r="D7" s="13"/>
      <c r="E7" s="34">
        <v>142795.11</v>
      </c>
      <c r="F7" s="35"/>
      <c r="G7" s="13"/>
      <c r="H7" s="34">
        <v>155648.22</v>
      </c>
      <c r="I7" s="35">
        <v>0.09001085541374643</v>
      </c>
      <c r="J7" s="13"/>
      <c r="K7" s="34">
        <v>169615.49</v>
      </c>
      <c r="L7" s="35">
        <v>0.08973613704030788</v>
      </c>
      <c r="M7" s="13"/>
      <c r="N7" s="34">
        <v>168122.37</v>
      </c>
      <c r="O7" s="35">
        <v>-0.00880296958727057</v>
      </c>
    </row>
    <row r="8" spans="1:15" s="10" customFormat="1" ht="15">
      <c r="A8" s="13" t="s">
        <v>3</v>
      </c>
      <c r="B8" s="34"/>
      <c r="C8" s="35"/>
      <c r="D8" s="13"/>
      <c r="E8" s="34">
        <v>194694.67</v>
      </c>
      <c r="F8" s="35"/>
      <c r="G8" s="13"/>
      <c r="H8" s="34">
        <v>212904.6</v>
      </c>
      <c r="I8" s="35">
        <v>0.09353070631055278</v>
      </c>
      <c r="J8" s="13"/>
      <c r="K8" s="34">
        <v>221469.54</v>
      </c>
      <c r="L8" s="35">
        <v>0.04022900397642889</v>
      </c>
      <c r="M8" s="13"/>
      <c r="N8" s="34">
        <v>247312.62</v>
      </c>
      <c r="O8" s="35">
        <v>0.11668909413005503</v>
      </c>
    </row>
    <row r="9" spans="1:15" s="10" customFormat="1" ht="15">
      <c r="A9" s="13" t="s">
        <v>4</v>
      </c>
      <c r="B9" s="34">
        <v>232254.53</v>
      </c>
      <c r="C9" s="35"/>
      <c r="D9" s="13"/>
      <c r="E9" s="34">
        <v>251287.41</v>
      </c>
      <c r="F9" s="35">
        <v>0.08194836931705919</v>
      </c>
      <c r="G9" s="13"/>
      <c r="H9" s="34">
        <v>268170.16</v>
      </c>
      <c r="I9" s="35">
        <v>0.06718502132677467</v>
      </c>
      <c r="J9" s="13"/>
      <c r="K9" s="34">
        <v>289594.48</v>
      </c>
      <c r="L9" s="35">
        <v>0.07989076786171888</v>
      </c>
      <c r="M9" s="13"/>
      <c r="N9" s="34">
        <v>352211.18</v>
      </c>
      <c r="O9" s="35">
        <v>0.21622200809904946</v>
      </c>
    </row>
    <row r="10" spans="1:15" s="10" customFormat="1" ht="15">
      <c r="A10" s="13" t="s">
        <v>5</v>
      </c>
      <c r="B10" s="34">
        <v>144939.55</v>
      </c>
      <c r="C10" s="35"/>
      <c r="D10" s="13"/>
      <c r="E10" s="34">
        <v>158144.8</v>
      </c>
      <c r="F10" s="35">
        <v>0.09110867254658926</v>
      </c>
      <c r="G10" s="13"/>
      <c r="H10" s="34">
        <v>164750.4</v>
      </c>
      <c r="I10" s="35">
        <v>0.04176931520985835</v>
      </c>
      <c r="J10" s="13"/>
      <c r="K10" s="34">
        <v>168757.47</v>
      </c>
      <c r="L10" s="35">
        <v>0.024322065378900488</v>
      </c>
      <c r="M10" s="13"/>
      <c r="N10" s="34">
        <v>195333.85</v>
      </c>
      <c r="O10" s="35">
        <v>0.1574826880256027</v>
      </c>
    </row>
    <row r="11" spans="1:15" s="10" customFormat="1" ht="15">
      <c r="A11" s="36" t="s">
        <v>6</v>
      </c>
      <c r="B11" s="37">
        <v>377194.07999999996</v>
      </c>
      <c r="C11" s="38"/>
      <c r="D11" s="39"/>
      <c r="E11" s="37">
        <v>746921.99</v>
      </c>
      <c r="F11" s="38">
        <v>0.08546828200485015</v>
      </c>
      <c r="G11" s="39"/>
      <c r="H11" s="37">
        <v>801473.38</v>
      </c>
      <c r="I11" s="40">
        <v>0.07303492296431119</v>
      </c>
      <c r="J11" s="41"/>
      <c r="K11" s="42">
        <v>849436.98</v>
      </c>
      <c r="L11" s="40">
        <v>0.059844283287362555</v>
      </c>
      <c r="M11" s="41"/>
      <c r="N11" s="42">
        <v>962980.0199999999</v>
      </c>
      <c r="O11" s="43">
        <v>0.13366858598503673</v>
      </c>
    </row>
    <row r="12" spans="1:15" s="10" customFormat="1" ht="15">
      <c r="A12" s="13"/>
      <c r="B12" s="13"/>
      <c r="C12" s="13"/>
      <c r="D12" s="13"/>
      <c r="E12" s="13"/>
      <c r="F12" s="13"/>
      <c r="G12" s="13"/>
      <c r="H12" s="13"/>
      <c r="I12" s="13"/>
      <c r="J12" s="13"/>
      <c r="K12" s="13"/>
      <c r="L12" s="13"/>
      <c r="M12" s="13"/>
      <c r="N12" s="44"/>
      <c r="O12" s="13"/>
    </row>
    <row r="13" spans="1:15" s="14" customFormat="1" ht="15.75">
      <c r="A13" s="32">
        <v>1992</v>
      </c>
      <c r="B13" s="32"/>
      <c r="C13" s="32"/>
      <c r="D13" s="33"/>
      <c r="E13" s="32">
        <v>1993</v>
      </c>
      <c r="F13" s="32"/>
      <c r="G13" s="33"/>
      <c r="H13" s="32">
        <v>1994</v>
      </c>
      <c r="I13" s="32"/>
      <c r="J13" s="33"/>
      <c r="K13" s="32">
        <v>1995</v>
      </c>
      <c r="L13" s="32"/>
      <c r="M13" s="33"/>
      <c r="N13" s="32">
        <v>1996</v>
      </c>
      <c r="O13" s="32"/>
    </row>
    <row r="14" spans="1:15" s="3" customFormat="1" ht="15">
      <c r="A14" s="13" t="s">
        <v>2</v>
      </c>
      <c r="B14" s="34">
        <v>194644.59</v>
      </c>
      <c r="C14" s="35">
        <v>0.15775544920048415</v>
      </c>
      <c r="D14" s="13"/>
      <c r="E14" s="34">
        <v>181965.6135</v>
      </c>
      <c r="F14" s="35">
        <v>-0.06513911586240331</v>
      </c>
      <c r="G14" s="13"/>
      <c r="H14" s="34">
        <v>200614.9</v>
      </c>
      <c r="I14" s="35">
        <v>0.10248797089346766</v>
      </c>
      <c r="J14" s="13"/>
      <c r="K14" s="34">
        <v>214771.8</v>
      </c>
      <c r="L14" s="35">
        <v>0.07056754009796877</v>
      </c>
      <c r="M14" s="13"/>
      <c r="N14" s="34">
        <v>242341.88</v>
      </c>
      <c r="O14" s="45">
        <v>0.12836918068387013</v>
      </c>
    </row>
    <row r="15" spans="1:15" s="3" customFormat="1" ht="15">
      <c r="A15" s="13" t="s">
        <v>3</v>
      </c>
      <c r="B15" s="34">
        <v>263835.39</v>
      </c>
      <c r="C15" s="35">
        <v>0.06680924734047142</v>
      </c>
      <c r="D15" s="13"/>
      <c r="E15" s="34">
        <v>260385.70590000003</v>
      </c>
      <c r="F15" s="35">
        <v>-0.013075137872898643</v>
      </c>
      <c r="G15" s="13"/>
      <c r="H15" s="34">
        <v>280638.17</v>
      </c>
      <c r="I15" s="35">
        <v>0.07777870920371421</v>
      </c>
      <c r="J15" s="13"/>
      <c r="K15" s="34">
        <v>306513.54</v>
      </c>
      <c r="L15" s="35">
        <v>0.09220189113975479</v>
      </c>
      <c r="M15" s="13"/>
      <c r="N15" s="34">
        <v>345814.47</v>
      </c>
      <c r="O15" s="45">
        <v>0.12821922972799177</v>
      </c>
    </row>
    <row r="16" spans="1:15" s="3" customFormat="1" ht="15">
      <c r="A16" s="13" t="s">
        <v>4</v>
      </c>
      <c r="B16" s="34">
        <v>311947.84</v>
      </c>
      <c r="C16" s="35">
        <v>-0.11431590558823251</v>
      </c>
      <c r="D16" s="13"/>
      <c r="E16" s="34">
        <v>358170.0072</v>
      </c>
      <c r="F16" s="35">
        <v>0.1481727432381002</v>
      </c>
      <c r="G16" s="13"/>
      <c r="H16" s="34">
        <v>395948.38</v>
      </c>
      <c r="I16" s="35">
        <v>0.10547609247165353</v>
      </c>
      <c r="J16" s="13"/>
      <c r="K16" s="34">
        <v>409325.75</v>
      </c>
      <c r="L16" s="35">
        <v>0.03378564145154476</v>
      </c>
      <c r="M16" s="13"/>
      <c r="N16" s="34">
        <v>436664.93</v>
      </c>
      <c r="O16" s="45">
        <v>0.06679076505692591</v>
      </c>
    </row>
    <row r="17" spans="1:15" s="3" customFormat="1" ht="15">
      <c r="A17" s="13" t="s">
        <v>5</v>
      </c>
      <c r="B17" s="34">
        <v>183264.8328</v>
      </c>
      <c r="C17" s="35">
        <v>-0.06178661404564545</v>
      </c>
      <c r="D17" s="13"/>
      <c r="E17" s="34">
        <v>212156.66</v>
      </c>
      <c r="F17" s="35">
        <v>0.1576506892161364</v>
      </c>
      <c r="G17" s="13"/>
      <c r="H17" s="34">
        <v>232909.25</v>
      </c>
      <c r="I17" s="35">
        <v>0.0978172921839927</v>
      </c>
      <c r="J17" s="13"/>
      <c r="K17" s="34">
        <v>252940.21</v>
      </c>
      <c r="L17" s="45">
        <v>0.08600328239432307</v>
      </c>
      <c r="M17" s="13"/>
      <c r="N17" s="34">
        <v>262478.44</v>
      </c>
      <c r="O17" s="45">
        <v>0.037709425480432754</v>
      </c>
    </row>
    <row r="18" spans="1:15" s="3" customFormat="1" ht="15">
      <c r="A18" s="36" t="s">
        <v>6</v>
      </c>
      <c r="B18" s="37">
        <v>953692.6528</v>
      </c>
      <c r="C18" s="38">
        <v>-0.009644402798720439</v>
      </c>
      <c r="D18" s="39"/>
      <c r="E18" s="37">
        <v>1012677.9866000001</v>
      </c>
      <c r="F18" s="38">
        <v>0.06184941618960957</v>
      </c>
      <c r="G18" s="39"/>
      <c r="H18" s="37">
        <v>1110110.7</v>
      </c>
      <c r="I18" s="38">
        <v>0.0962129271982339</v>
      </c>
      <c r="J18" s="39"/>
      <c r="K18" s="20">
        <v>1183551.3</v>
      </c>
      <c r="L18" s="31">
        <v>0.06615610497223394</v>
      </c>
      <c r="M18" s="39"/>
      <c r="N18" s="37">
        <v>1287299.72</v>
      </c>
      <c r="O18" s="30">
        <v>0.08765857466423291</v>
      </c>
    </row>
    <row r="19" spans="1:15" s="10" customFormat="1" ht="15">
      <c r="A19" s="13"/>
      <c r="B19" s="13"/>
      <c r="C19" s="13"/>
      <c r="D19" s="13"/>
      <c r="E19" s="13"/>
      <c r="F19" s="13"/>
      <c r="G19" s="13"/>
      <c r="H19" s="13"/>
      <c r="I19" s="13"/>
      <c r="J19" s="13"/>
      <c r="K19" s="13"/>
      <c r="L19" s="13"/>
      <c r="M19" s="13"/>
      <c r="N19" s="13"/>
      <c r="O19" s="13"/>
    </row>
    <row r="20" spans="1:15" s="14" customFormat="1" ht="15.75">
      <c r="A20" s="32">
        <v>1997</v>
      </c>
      <c r="B20" s="32"/>
      <c r="C20" s="32"/>
      <c r="D20" s="33"/>
      <c r="E20" s="32">
        <v>1998</v>
      </c>
      <c r="F20" s="32"/>
      <c r="G20" s="33"/>
      <c r="H20" s="32">
        <v>1999</v>
      </c>
      <c r="I20" s="32"/>
      <c r="J20" s="33"/>
      <c r="K20" s="32">
        <v>2000</v>
      </c>
      <c r="L20" s="32"/>
      <c r="M20" s="33"/>
      <c r="N20" s="32">
        <v>2001</v>
      </c>
      <c r="O20" s="32"/>
    </row>
    <row r="21" spans="1:15" s="10" customFormat="1" ht="15">
      <c r="A21" s="13" t="s">
        <v>2</v>
      </c>
      <c r="B21" s="34">
        <v>243575.11</v>
      </c>
      <c r="C21" s="45">
        <v>0.005088802645254635</v>
      </c>
      <c r="D21" s="13"/>
      <c r="E21" s="34">
        <v>247920</v>
      </c>
      <c r="F21" s="45">
        <v>0.01783798845456752</v>
      </c>
      <c r="G21" s="13"/>
      <c r="H21" s="34">
        <v>265447</v>
      </c>
      <c r="I21" s="45">
        <v>0.07069619232010325</v>
      </c>
      <c r="J21" s="13"/>
      <c r="K21" s="34">
        <v>285661.61</v>
      </c>
      <c r="L21" s="45">
        <v>0.07615309270777212</v>
      </c>
      <c r="M21" s="13"/>
      <c r="N21" s="34">
        <v>316137.17</v>
      </c>
      <c r="O21" s="45">
        <v>0.1066841288194098</v>
      </c>
    </row>
    <row r="22" spans="1:15" s="10" customFormat="1" ht="15">
      <c r="A22" s="13" t="s">
        <v>3</v>
      </c>
      <c r="B22" s="34">
        <v>332200.02</v>
      </c>
      <c r="C22" s="45">
        <v>-0.039369231715491705</v>
      </c>
      <c r="D22" s="13"/>
      <c r="E22" s="34">
        <v>365609</v>
      </c>
      <c r="F22" s="45">
        <v>0.10056886811746724</v>
      </c>
      <c r="G22" s="13"/>
      <c r="H22" s="34">
        <v>368637.15</v>
      </c>
      <c r="I22" s="45">
        <v>0.00828248210519988</v>
      </c>
      <c r="J22" s="13"/>
      <c r="K22" s="34">
        <v>384342.72</v>
      </c>
      <c r="L22" s="45">
        <v>0.04260441466629163</v>
      </c>
      <c r="M22" s="13"/>
      <c r="N22" s="34">
        <v>434867.09</v>
      </c>
      <c r="O22" s="45">
        <v>0.1314565552327882</v>
      </c>
    </row>
    <row r="23" spans="1:15" s="10" customFormat="1" ht="15">
      <c r="A23" s="13" t="s">
        <v>4</v>
      </c>
      <c r="B23" s="34">
        <v>427752.34</v>
      </c>
      <c r="C23" s="45">
        <v>-0.020410592625333953</v>
      </c>
      <c r="D23" s="13"/>
      <c r="E23" s="34">
        <v>449995.59</v>
      </c>
      <c r="F23" s="45">
        <v>0.05200029998666986</v>
      </c>
      <c r="G23" s="13"/>
      <c r="H23" s="34">
        <v>473629.4</v>
      </c>
      <c r="I23" s="45">
        <v>0.05252009247468402</v>
      </c>
      <c r="J23" s="13"/>
      <c r="K23" s="34">
        <v>516404.01</v>
      </c>
      <c r="L23" s="45">
        <v>0.09031240459312699</v>
      </c>
      <c r="M23" s="13"/>
      <c r="N23" s="34">
        <v>512397.91</v>
      </c>
      <c r="O23" s="45">
        <v>-0.007757685692642152</v>
      </c>
    </row>
    <row r="24" spans="1:15" s="10" customFormat="1" ht="15">
      <c r="A24" s="13" t="s">
        <v>5</v>
      </c>
      <c r="B24" s="34">
        <v>258035.64</v>
      </c>
      <c r="C24" s="45">
        <v>-0.016926342597891043</v>
      </c>
      <c r="D24" s="13"/>
      <c r="E24" s="34">
        <v>271126</v>
      </c>
      <c r="F24" s="45">
        <v>0.050730821525274514</v>
      </c>
      <c r="G24" s="13"/>
      <c r="H24" s="34">
        <v>280891.86</v>
      </c>
      <c r="I24" s="45">
        <v>0.036019636626513085</v>
      </c>
      <c r="J24" s="13"/>
      <c r="K24" s="34">
        <v>292256.3</v>
      </c>
      <c r="L24" s="45">
        <v>0.04045841698652287</v>
      </c>
      <c r="M24" s="13"/>
      <c r="N24" s="34">
        <v>334218.32</v>
      </c>
      <c r="O24" s="45">
        <v>0.14357952249446812</v>
      </c>
    </row>
    <row r="25" spans="1:15" s="10" customFormat="1" ht="15">
      <c r="A25" s="36" t="s">
        <v>6</v>
      </c>
      <c r="B25" s="37">
        <v>1261563.1099999999</v>
      </c>
      <c r="C25" s="31">
        <v>-0.01999271001162037</v>
      </c>
      <c r="D25" s="39"/>
      <c r="E25" s="37">
        <v>1334650.59</v>
      </c>
      <c r="F25" s="31">
        <v>0.05793406562118024</v>
      </c>
      <c r="G25" s="39"/>
      <c r="H25" s="37">
        <v>1388605.4100000001</v>
      </c>
      <c r="I25" s="31">
        <v>0.04042617626235797</v>
      </c>
      <c r="J25" s="39"/>
      <c r="K25" s="37">
        <v>1478664.64</v>
      </c>
      <c r="L25" s="31">
        <v>0.06485588299702774</v>
      </c>
      <c r="M25" s="39"/>
      <c r="N25" s="37">
        <v>1597620.49</v>
      </c>
      <c r="O25" s="30">
        <v>0.08044816030766794</v>
      </c>
    </row>
    <row r="26" spans="1:15" s="3" customFormat="1" ht="15">
      <c r="A26" s="13"/>
      <c r="B26" s="13"/>
      <c r="C26" s="13"/>
      <c r="D26" s="13"/>
      <c r="E26" s="13"/>
      <c r="F26" s="13"/>
      <c r="G26" s="13"/>
      <c r="H26" s="13"/>
      <c r="I26" s="13"/>
      <c r="J26" s="13"/>
      <c r="K26" s="6"/>
      <c r="L26" s="6"/>
      <c r="M26" s="6"/>
      <c r="N26" s="13"/>
      <c r="O26" s="13"/>
    </row>
    <row r="27" spans="1:15" s="3" customFormat="1" ht="15.75">
      <c r="A27" s="15">
        <v>2002</v>
      </c>
      <c r="B27" s="15"/>
      <c r="C27" s="15"/>
      <c r="D27" s="16"/>
      <c r="E27" s="15">
        <v>2003</v>
      </c>
      <c r="F27" s="15"/>
      <c r="G27" s="16"/>
      <c r="H27" s="15">
        <v>2004</v>
      </c>
      <c r="I27" s="15"/>
      <c r="J27" s="16"/>
      <c r="K27" s="15">
        <v>2005</v>
      </c>
      <c r="L27" s="15"/>
      <c r="M27" s="16"/>
      <c r="N27" s="15">
        <v>2006</v>
      </c>
      <c r="O27" s="15"/>
    </row>
    <row r="28" spans="1:15" s="10" customFormat="1" ht="15">
      <c r="A28" s="13" t="s">
        <v>2</v>
      </c>
      <c r="B28" s="34">
        <v>376231.18</v>
      </c>
      <c r="C28" s="45">
        <v>0.19008840371412197</v>
      </c>
      <c r="D28" s="13"/>
      <c r="E28" s="34">
        <v>322609.8</v>
      </c>
      <c r="F28" s="45">
        <v>-0.14252242464327386</v>
      </c>
      <c r="G28" s="13"/>
      <c r="H28" s="34">
        <v>345430.24</v>
      </c>
      <c r="I28" s="45">
        <v>0.07073697079257978</v>
      </c>
      <c r="J28" s="13"/>
      <c r="K28" s="34">
        <v>354442.7</v>
      </c>
      <c r="L28" s="45">
        <v>0.026090535675162722</v>
      </c>
      <c r="M28" s="13"/>
      <c r="N28" s="34">
        <v>394137.73</v>
      </c>
      <c r="O28" s="45">
        <v>0.1119927988360318</v>
      </c>
    </row>
    <row r="29" spans="1:15" s="10" customFormat="1" ht="15">
      <c r="A29" s="13" t="s">
        <v>3</v>
      </c>
      <c r="B29" s="34">
        <v>611971.95</v>
      </c>
      <c r="C29" s="45">
        <v>0.40726204413399025</v>
      </c>
      <c r="D29" s="13"/>
      <c r="E29" s="34">
        <v>463022.97</v>
      </c>
      <c r="F29" s="45">
        <v>-0.2433918417339226</v>
      </c>
      <c r="G29" s="13"/>
      <c r="H29" s="34">
        <v>466608.77</v>
      </c>
      <c r="I29" s="45">
        <v>0.007744324217867737</v>
      </c>
      <c r="J29" s="13"/>
      <c r="K29" s="34">
        <v>500854.05</v>
      </c>
      <c r="L29" s="45">
        <v>0.07339184816436255</v>
      </c>
      <c r="M29" s="13"/>
      <c r="N29" s="34">
        <v>538141.44</v>
      </c>
      <c r="O29" s="45">
        <v>0.07444761602706408</v>
      </c>
    </row>
    <row r="30" spans="1:15" s="10" customFormat="1" ht="15">
      <c r="A30" s="13" t="s">
        <v>4</v>
      </c>
      <c r="B30" s="34">
        <v>544201.95</v>
      </c>
      <c r="C30" s="45">
        <v>0.06206902756492504</v>
      </c>
      <c r="D30" s="13"/>
      <c r="E30" s="34">
        <v>549683.25</v>
      </c>
      <c r="F30" s="45">
        <v>0.010072180005970297</v>
      </c>
      <c r="G30" s="13"/>
      <c r="H30" s="34">
        <v>558620.28</v>
      </c>
      <c r="I30" s="45">
        <v>0.016258508877612748</v>
      </c>
      <c r="J30" s="13"/>
      <c r="K30" s="34">
        <v>587531.51</v>
      </c>
      <c r="L30" s="45">
        <v>0.05175470894110751</v>
      </c>
      <c r="M30" s="13"/>
      <c r="N30" s="34">
        <v>687990.25</v>
      </c>
      <c r="O30" s="45">
        <v>0.17098442941383687</v>
      </c>
    </row>
    <row r="31" spans="1:15" s="10" customFormat="1" ht="15">
      <c r="A31" s="13" t="s">
        <v>5</v>
      </c>
      <c r="B31" s="34">
        <v>328747.74</v>
      </c>
      <c r="C31" s="45">
        <v>-0.016368282863728163</v>
      </c>
      <c r="D31" s="13"/>
      <c r="E31" s="34">
        <v>338615.27</v>
      </c>
      <c r="F31" s="45">
        <v>0.030015506722571014</v>
      </c>
      <c r="G31" s="13"/>
      <c r="H31" s="34">
        <v>351249.75</v>
      </c>
      <c r="I31" s="45">
        <v>0.03731219799981253</v>
      </c>
      <c r="J31" s="13"/>
      <c r="K31" s="34">
        <v>383087.08</v>
      </c>
      <c r="L31" s="45">
        <v>0.09064014992181493</v>
      </c>
      <c r="M31" s="13"/>
      <c r="N31" s="34">
        <v>430304.01</v>
      </c>
      <c r="O31" s="45">
        <v>0.12325377822713308</v>
      </c>
    </row>
    <row r="32" spans="1:15" s="10" customFormat="1" ht="15">
      <c r="A32" s="36" t="s">
        <v>6</v>
      </c>
      <c r="B32" s="37">
        <v>1861152.8199999998</v>
      </c>
      <c r="C32" s="31">
        <v>0.16495302335537762</v>
      </c>
      <c r="D32" s="39"/>
      <c r="E32" s="37">
        <v>1673931.29</v>
      </c>
      <c r="F32" s="31">
        <v>-0.10059438858975579</v>
      </c>
      <c r="G32" s="39"/>
      <c r="H32" s="37">
        <v>1721909.04</v>
      </c>
      <c r="I32" s="31">
        <v>0.028661720039894825</v>
      </c>
      <c r="J32" s="39"/>
      <c r="K32" s="37">
        <v>1825915.34</v>
      </c>
      <c r="L32" s="31">
        <v>0.060401738758511916</v>
      </c>
      <c r="M32" s="39"/>
      <c r="N32" s="37">
        <v>2050573.43</v>
      </c>
      <c r="O32" s="30">
        <v>0.12303861251310799</v>
      </c>
    </row>
    <row r="33" spans="1:15" s="3" customFormat="1" ht="15">
      <c r="A33" s="13"/>
      <c r="B33" s="13"/>
      <c r="C33" s="13"/>
      <c r="D33" s="13"/>
      <c r="E33" s="13"/>
      <c r="F33" s="13"/>
      <c r="G33" s="13"/>
      <c r="H33" s="13"/>
      <c r="I33" s="13"/>
      <c r="J33" s="13"/>
      <c r="K33" s="6"/>
      <c r="L33" s="6"/>
      <c r="M33" s="6"/>
      <c r="N33" s="13"/>
      <c r="O33" s="13"/>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436425.93</v>
      </c>
      <c r="C35" s="45">
        <v>0.10729295061398972</v>
      </c>
      <c r="D35" s="13"/>
      <c r="E35" s="34">
        <v>479871.8</v>
      </c>
      <c r="F35" s="45">
        <v>0.09954924080702536</v>
      </c>
      <c r="G35" s="13"/>
      <c r="H35" s="34">
        <v>483824.54</v>
      </c>
      <c r="I35" s="45">
        <v>0.00823707498544401</v>
      </c>
      <c r="J35" s="13"/>
      <c r="K35" s="34">
        <v>478941.79</v>
      </c>
      <c r="L35" s="45">
        <v>-0.010091984999355345</v>
      </c>
      <c r="M35" s="6"/>
      <c r="N35" s="34">
        <v>484647.79</v>
      </c>
      <c r="O35" s="45">
        <v>0.011913765136260088</v>
      </c>
    </row>
    <row r="36" spans="1:15" s="3" customFormat="1" ht="15">
      <c r="A36" s="13" t="s">
        <v>3</v>
      </c>
      <c r="B36" s="34">
        <v>628845.46</v>
      </c>
      <c r="C36" s="45">
        <v>0.16855052084448288</v>
      </c>
      <c r="D36" s="13"/>
      <c r="E36" s="34">
        <v>656048.77</v>
      </c>
      <c r="F36" s="45">
        <v>0.04325913396909959</v>
      </c>
      <c r="G36" s="13"/>
      <c r="H36" s="34">
        <v>645649.28</v>
      </c>
      <c r="I36" s="45">
        <v>-0.015851702610462926</v>
      </c>
      <c r="J36" s="13"/>
      <c r="K36" s="34">
        <v>665158.98</v>
      </c>
      <c r="L36" s="45">
        <v>0.030217179209121016</v>
      </c>
      <c r="M36" s="6"/>
      <c r="N36" s="34">
        <v>707456.19</v>
      </c>
      <c r="O36" s="45">
        <v>0.06358962484427402</v>
      </c>
    </row>
    <row r="37" spans="1:15" s="3" customFormat="1" ht="15">
      <c r="A37" s="13" t="s">
        <v>4</v>
      </c>
      <c r="B37" s="34">
        <v>805189.4</v>
      </c>
      <c r="C37" s="45">
        <v>0.17035001586141668</v>
      </c>
      <c r="D37" s="13"/>
      <c r="E37" s="34">
        <v>798027.06</v>
      </c>
      <c r="F37" s="45">
        <v>-0.008895223906325602</v>
      </c>
      <c r="G37" s="13"/>
      <c r="H37" s="34">
        <v>771691.3</v>
      </c>
      <c r="I37" s="45">
        <v>-0.03300108645438666</v>
      </c>
      <c r="J37" s="13"/>
      <c r="K37" s="34">
        <v>834048.8</v>
      </c>
      <c r="L37" s="45">
        <v>0.08080627577374527</v>
      </c>
      <c r="M37" s="6"/>
      <c r="N37" s="34">
        <v>1049987.1</v>
      </c>
      <c r="O37" s="45">
        <v>0.2589036756602252</v>
      </c>
    </row>
    <row r="38" spans="1:15" s="3" customFormat="1" ht="15">
      <c r="A38" s="13" t="s">
        <v>5</v>
      </c>
      <c r="B38" s="34">
        <v>491279.24</v>
      </c>
      <c r="C38" s="45">
        <v>0.14170267667270864</v>
      </c>
      <c r="D38" s="13"/>
      <c r="E38" s="34">
        <v>485245.07</v>
      </c>
      <c r="F38" s="45">
        <v>-0.012282566631555577</v>
      </c>
      <c r="G38" s="13"/>
      <c r="H38" s="34">
        <v>455323.94</v>
      </c>
      <c r="I38" s="45">
        <v>-0.06166189385499579</v>
      </c>
      <c r="J38" s="13"/>
      <c r="K38" s="34">
        <v>503391.49</v>
      </c>
      <c r="L38" s="45">
        <v>0.10556780739444534</v>
      </c>
      <c r="M38" s="6"/>
      <c r="N38" s="34">
        <v>599846.66</v>
      </c>
      <c r="O38" s="45">
        <v>0.19161064880139322</v>
      </c>
    </row>
    <row r="39" spans="1:15" s="3" customFormat="1" ht="15">
      <c r="A39" s="36" t="s">
        <v>6</v>
      </c>
      <c r="B39" s="37">
        <v>2361740.0300000003</v>
      </c>
      <c r="C39" s="31">
        <v>0.15174613863986344</v>
      </c>
      <c r="D39" s="39"/>
      <c r="E39" s="37">
        <v>2419192.7</v>
      </c>
      <c r="F39" s="31">
        <v>0.02432641580792443</v>
      </c>
      <c r="G39" s="39"/>
      <c r="H39" s="37">
        <v>2356489.06</v>
      </c>
      <c r="I39" s="31">
        <v>-0.02591924157178555</v>
      </c>
      <c r="J39" s="39"/>
      <c r="K39" s="37">
        <v>2481541.06</v>
      </c>
      <c r="L39" s="31">
        <v>0.05306708277270763</v>
      </c>
      <c r="M39" s="39"/>
      <c r="N39" s="37">
        <v>2841937.74</v>
      </c>
      <c r="O39" s="30">
        <v>0.14523099609723975</v>
      </c>
    </row>
    <row r="40" spans="1:15" s="3" customFormat="1" ht="15">
      <c r="A40" s="13"/>
      <c r="B40" s="13"/>
      <c r="C40" s="13"/>
      <c r="D40" s="13"/>
      <c r="E40" s="13"/>
      <c r="F40" s="13"/>
      <c r="G40" s="13"/>
      <c r="H40" s="13"/>
      <c r="I40" s="13"/>
      <c r="J40" s="13"/>
      <c r="K40" s="6"/>
      <c r="L40" s="6"/>
      <c r="M40" s="6"/>
      <c r="N40" s="13"/>
      <c r="O40" s="13"/>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600563.16</v>
      </c>
      <c r="C42" s="45">
        <v>0.23917445285369002</v>
      </c>
      <c r="D42" s="13"/>
      <c r="E42" s="34">
        <v>595708.99</v>
      </c>
      <c r="F42" s="45">
        <v>-0.008082696914009913</v>
      </c>
      <c r="G42" s="13"/>
      <c r="H42" s="17">
        <v>671040.63</v>
      </c>
      <c r="I42" s="28">
        <v>0.12645711457199935</v>
      </c>
      <c r="J42" s="6"/>
      <c r="K42" s="17">
        <v>708131.83</v>
      </c>
      <c r="L42" s="28">
        <v>0.05527414934621761</v>
      </c>
      <c r="M42" s="6"/>
      <c r="N42" s="17">
        <v>647312.73</v>
      </c>
      <c r="O42" s="45">
        <v>-0.08588669146534478</v>
      </c>
    </row>
    <row r="43" spans="1:15" s="10" customFormat="1" ht="15">
      <c r="A43" s="13" t="s">
        <v>3</v>
      </c>
      <c r="B43" s="34">
        <v>841861.81</v>
      </c>
      <c r="C43" s="45">
        <v>0.18998437203581486</v>
      </c>
      <c r="D43" s="13"/>
      <c r="E43" s="34">
        <v>870381.34</v>
      </c>
      <c r="F43" s="45">
        <v>0.03387673566045229</v>
      </c>
      <c r="G43" s="13"/>
      <c r="H43" s="17">
        <v>986144.2</v>
      </c>
      <c r="I43" s="28">
        <v>0.13300246073749697</v>
      </c>
      <c r="J43" s="6"/>
      <c r="K43" s="17">
        <v>965256.39</v>
      </c>
      <c r="L43" s="28">
        <v>-0.021181293770221373</v>
      </c>
      <c r="M43" s="6"/>
      <c r="N43" s="17">
        <v>983598.07</v>
      </c>
      <c r="O43" s="45">
        <v>0.019001873688709727</v>
      </c>
    </row>
    <row r="44" spans="1:15" s="10" customFormat="1" ht="15">
      <c r="A44" s="13" t="s">
        <v>4</v>
      </c>
      <c r="B44" s="34">
        <v>1016250.4</v>
      </c>
      <c r="C44" s="45">
        <v>-0.03213058522338043</v>
      </c>
      <c r="D44" s="13"/>
      <c r="E44" s="34">
        <v>1001692.68</v>
      </c>
      <c r="F44" s="45">
        <v>-0.014324934091046824</v>
      </c>
      <c r="G44" s="13"/>
      <c r="H44" s="17">
        <v>1163059.47</v>
      </c>
      <c r="I44" s="28">
        <v>0.1610941092232</v>
      </c>
      <c r="J44" s="6"/>
      <c r="K44" s="17">
        <v>1253681.49</v>
      </c>
      <c r="L44" s="28">
        <v>0.0779169271542065</v>
      </c>
      <c r="M44" s="6"/>
      <c r="N44" s="17">
        <v>1217694.49</v>
      </c>
      <c r="O44" s="45">
        <v>-0.0287050580925463</v>
      </c>
    </row>
    <row r="45" spans="1:15" s="10" customFormat="1" ht="15">
      <c r="A45" s="13" t="s">
        <v>5</v>
      </c>
      <c r="B45" s="34">
        <v>642537.83</v>
      </c>
      <c r="C45" s="45">
        <v>0.0711701387151175</v>
      </c>
      <c r="D45" s="13"/>
      <c r="E45" s="34">
        <v>621035.57</v>
      </c>
      <c r="F45" s="45">
        <v>-0.033464582155419566</v>
      </c>
      <c r="G45" s="13"/>
      <c r="H45" s="17">
        <v>725736.32</v>
      </c>
      <c r="I45" s="28">
        <v>0.16859058491609427</v>
      </c>
      <c r="J45" s="6"/>
      <c r="K45" s="17">
        <v>701469.44</v>
      </c>
      <c r="L45" s="28">
        <v>-0.033437598934004026</v>
      </c>
      <c r="M45" s="6"/>
      <c r="N45" s="17">
        <v>683339.71</v>
      </c>
      <c r="O45" s="45">
        <v>-0.025845359706618127</v>
      </c>
    </row>
    <row r="46" spans="1:15" s="10" customFormat="1" ht="15">
      <c r="A46" s="36" t="s">
        <v>6</v>
      </c>
      <c r="B46" s="37">
        <v>3101213.2</v>
      </c>
      <c r="C46" s="48">
        <v>0.09123192825469847</v>
      </c>
      <c r="D46" s="39"/>
      <c r="E46" s="37">
        <v>3088818.58</v>
      </c>
      <c r="F46" s="48">
        <v>-0.003996700388093315</v>
      </c>
      <c r="G46" s="39"/>
      <c r="H46" s="37">
        <v>3545980.6199999996</v>
      </c>
      <c r="I46" s="48">
        <v>0.14800546816187551</v>
      </c>
      <c r="J46" s="39"/>
      <c r="K46" s="37">
        <v>3628539.15</v>
      </c>
      <c r="L46" s="48">
        <v>0.02328228460537956</v>
      </c>
      <c r="M46" s="39"/>
      <c r="N46" s="37">
        <v>3531945</v>
      </c>
      <c r="O46" s="49">
        <v>-0.02662067184806313</v>
      </c>
    </row>
    <row r="47" spans="1:15" s="3" customFormat="1" ht="15">
      <c r="A47" s="13"/>
      <c r="B47" s="13"/>
      <c r="C47" s="13"/>
      <c r="D47" s="13"/>
      <c r="E47" s="13"/>
      <c r="F47" s="13"/>
      <c r="G47" s="13"/>
      <c r="H47" s="13"/>
      <c r="I47" s="13"/>
      <c r="J47" s="13"/>
      <c r="K47" s="6"/>
      <c r="L47" s="6"/>
      <c r="M47" s="6"/>
      <c r="N47" s="13"/>
      <c r="O47" s="13"/>
    </row>
    <row r="48" spans="1:15" s="3" customFormat="1" ht="15.75">
      <c r="A48" s="33"/>
      <c r="B48" s="33">
        <v>2017</v>
      </c>
      <c r="C48" s="33"/>
      <c r="D48" s="33"/>
      <c r="E48" s="33">
        <v>2018</v>
      </c>
      <c r="F48" s="33"/>
      <c r="G48" s="33"/>
      <c r="H48" s="33">
        <v>2019</v>
      </c>
      <c r="I48" s="33"/>
      <c r="J48" s="33"/>
      <c r="K48" s="16">
        <v>2020</v>
      </c>
      <c r="L48" s="16"/>
      <c r="M48" s="16"/>
      <c r="N48" s="33">
        <v>2021</v>
      </c>
      <c r="O48" s="33"/>
    </row>
    <row r="49" spans="1:16" s="3" customFormat="1" ht="15">
      <c r="A49" s="13" t="s">
        <v>2</v>
      </c>
      <c r="B49" s="51">
        <v>688553.19</v>
      </c>
      <c r="C49" s="52">
        <v>0.0637102564011061</v>
      </c>
      <c r="D49" s="53"/>
      <c r="E49" s="51">
        <v>694752.74</v>
      </c>
      <c r="F49" s="52">
        <v>0.009003734337502739</v>
      </c>
      <c r="G49" s="53"/>
      <c r="H49" s="51">
        <v>760588.35</v>
      </c>
      <c r="I49" s="52">
        <v>0.09476120957795717</v>
      </c>
      <c r="J49" s="53"/>
      <c r="K49" s="51">
        <f>'[3]Sheet1'!$B$97</f>
        <v>614493.47</v>
      </c>
      <c r="L49" s="54">
        <f>IF(AND(K49=0),"(+0%)",(K49-H49)/H49)</f>
        <v>-0.19208140645330685</v>
      </c>
      <c r="M49" s="55"/>
      <c r="N49" s="51">
        <f>'[3]Sheet1'!$H$97</f>
        <v>639032.73</v>
      </c>
      <c r="O49" s="52">
        <f>IF(AND(N49=0),"(+0%)",(N49-K49)/K49)</f>
        <v>0.039934126557927475</v>
      </c>
      <c r="P49" s="63"/>
    </row>
    <row r="50" spans="1:16" s="3" customFormat="1" ht="15">
      <c r="A50" s="13" t="s">
        <v>3</v>
      </c>
      <c r="B50" s="51">
        <v>1061223.48</v>
      </c>
      <c r="C50" s="52">
        <v>0.0789198478195469</v>
      </c>
      <c r="D50" s="53"/>
      <c r="E50" s="51">
        <v>1025973.8</v>
      </c>
      <c r="F50" s="52">
        <v>-0.03321607622175862</v>
      </c>
      <c r="G50" s="53"/>
      <c r="H50" s="51">
        <v>959174.38</v>
      </c>
      <c r="I50" s="52">
        <v>-0.06510830978334928</v>
      </c>
      <c r="J50" s="53"/>
      <c r="K50" s="51">
        <f>'[3]Sheet1'!$C$97</f>
        <v>454847.56</v>
      </c>
      <c r="L50" s="54">
        <f>IF(AND(K50=0),"(+0%)",(K50-H50)/H50)</f>
        <v>-0.5257926301159128</v>
      </c>
      <c r="M50" s="55"/>
      <c r="N50" s="51">
        <f>'[3]Sheet1'!$I$97</f>
        <v>1157753.87</v>
      </c>
      <c r="O50" s="52">
        <f>IF(AND(N50=0),"(+0%)",(N50-K50)/K50)</f>
        <v>1.5453667817850887</v>
      </c>
      <c r="P50" s="63"/>
    </row>
    <row r="51" spans="1:16" s="3" customFormat="1" ht="15">
      <c r="A51" s="13" t="s">
        <v>4</v>
      </c>
      <c r="B51" s="51">
        <v>1147595.73</v>
      </c>
      <c r="C51" s="52">
        <v>-0.0575667875445507</v>
      </c>
      <c r="D51" s="53"/>
      <c r="E51" s="51">
        <v>1188085.18</v>
      </c>
      <c r="F51" s="52">
        <v>0.03528198035383066</v>
      </c>
      <c r="G51" s="53"/>
      <c r="H51" s="51">
        <v>1220434.62</v>
      </c>
      <c r="I51" s="52">
        <v>0.027228216077907964</v>
      </c>
      <c r="J51" s="53"/>
      <c r="K51" s="51">
        <f>'[3]Sheet1'!$D$97</f>
        <v>922314.44</v>
      </c>
      <c r="L51" s="54">
        <f>IF(AND(K51=0),"(+0%)",(K51-H51)/H51)</f>
        <v>-0.244273781745064</v>
      </c>
      <c r="M51" s="55"/>
      <c r="N51" s="51">
        <f>'[3]Sheet1'!$J$97</f>
        <v>1540061.06</v>
      </c>
      <c r="O51" s="52">
        <f>IF(AND(N51=0),"(+0%)",(N51-K51)/K51)</f>
        <v>0.6697787578821819</v>
      </c>
      <c r="P51" s="63"/>
    </row>
    <row r="52" spans="1:16" s="3" customFormat="1" ht="15">
      <c r="A52" s="13" t="s">
        <v>5</v>
      </c>
      <c r="B52" s="51">
        <v>692147.83</v>
      </c>
      <c r="C52" s="52">
        <v>0.012889811423369492</v>
      </c>
      <c r="D52" s="53"/>
      <c r="E52" s="51">
        <v>774229.05</v>
      </c>
      <c r="F52" s="52">
        <v>0.11858914590543482</v>
      </c>
      <c r="G52" s="53"/>
      <c r="H52" s="51">
        <v>738706.34</v>
      </c>
      <c r="I52" s="52">
        <v>-0.04588139646787998</v>
      </c>
      <c r="J52" s="53"/>
      <c r="K52" s="51">
        <f>'[3]Sheet1'!$E$97</f>
        <v>541661.45</v>
      </c>
      <c r="L52" s="54">
        <f>IF(AND(K52=0),"(+0%)",(K52-H52)/H52)</f>
        <v>-0.26674319594982765</v>
      </c>
      <c r="M52" s="55"/>
      <c r="N52" s="51">
        <f>'[3]Sheet1'!$K$97</f>
        <v>879453.9</v>
      </c>
      <c r="O52" s="52">
        <f>IF(AND(N52=0),"(+0%)",(N52-K52)/K52)</f>
        <v>0.6236228367368586</v>
      </c>
      <c r="P52" s="63"/>
    </row>
    <row r="53" spans="1:16" s="3" customFormat="1" ht="15">
      <c r="A53" s="50" t="s">
        <v>6</v>
      </c>
      <c r="B53" s="56">
        <v>3589520.23</v>
      </c>
      <c r="C53" s="57">
        <v>0.0163012815884732</v>
      </c>
      <c r="D53" s="58"/>
      <c r="E53" s="56">
        <v>3683040.7699999996</v>
      </c>
      <c r="F53" s="57">
        <v>0.02605377153703897</v>
      </c>
      <c r="G53" s="58"/>
      <c r="H53" s="56">
        <v>3678903.69</v>
      </c>
      <c r="I53" s="57">
        <v>-0.0011232783611025868</v>
      </c>
      <c r="J53" s="58"/>
      <c r="K53" s="59">
        <f>SUM(K49:K52)</f>
        <v>2533316.92</v>
      </c>
      <c r="L53" s="60">
        <f>IF((K53=0),"(+0%)",IF((K50=0),((K49-H49)/H49),IF((K51=0),((K49+K50)-(H49+H50))/(H49+H50),IF((K52=0),((K49+K50+K51)-(H49+H50+H51))/(H49+H50+H51),(K53-H53)/H53))))</f>
        <v>-0.3113935200624945</v>
      </c>
      <c r="M53" s="61"/>
      <c r="N53" s="56">
        <f>SUM(N49:N52)</f>
        <v>4216301.5600000005</v>
      </c>
      <c r="O53" s="62">
        <f>IF((N53=0),"(+0%)",IF((N50=0),((N49-K49)/K49),IF((N51=0),((N49+N50)-(K49+K50))/(K49+K50),IF((N52=0),((N49+N50+N51)-(K49+K50+K51))/(K49+K50+K51),(N53-K53)/K53))))</f>
        <v>0.664340346331402</v>
      </c>
      <c r="P53" s="63"/>
    </row>
    <row r="54" spans="1:16" s="3" customFormat="1" ht="15">
      <c r="A54" s="13"/>
      <c r="B54" s="53"/>
      <c r="C54" s="53"/>
      <c r="D54" s="53"/>
      <c r="E54" s="53"/>
      <c r="F54" s="53"/>
      <c r="G54" s="53"/>
      <c r="H54" s="53"/>
      <c r="I54" s="53"/>
      <c r="J54" s="53"/>
      <c r="K54" s="55"/>
      <c r="L54" s="55"/>
      <c r="M54" s="55"/>
      <c r="N54" s="53"/>
      <c r="O54" s="53"/>
      <c r="P54" s="63"/>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'[3]Sheet1'!$N$97</f>
        <v>893728.51</v>
      </c>
      <c r="C56" s="52">
        <f>IF(AND(B56=0),"(+0%)",(B56-N49)/N49)</f>
        <v>0.39856453048969814</v>
      </c>
      <c r="D56" s="53"/>
      <c r="E56" s="51">
        <f>'[5]Sheet1'!$B$99</f>
        <v>978275.41</v>
      </c>
      <c r="F56" s="52">
        <f>IF(AND(E56=0),"(+0%)",(E56-B56)/B56)</f>
        <v>0.09460020470869841</v>
      </c>
      <c r="G56" s="53"/>
      <c r="H56" s="51">
        <f>'[5]Sheet1'!$H$99</f>
        <v>990815.73</v>
      </c>
      <c r="I56" s="52">
        <f>IF(AND(H56=0),"(+0%)",(H56-E56)/E56)</f>
        <v>0.01281880324478354</v>
      </c>
      <c r="J56" s="53"/>
      <c r="K56" s="51">
        <f>'[5]Sheet1'!$N$99</f>
        <v>0</v>
      </c>
      <c r="L56" s="54" t="str">
        <f>IF(AND(K56=0),"(+0%)",(K56-H56)/H56)</f>
        <v>(+0%)</v>
      </c>
      <c r="M56" s="55"/>
      <c r="N56" s="51">
        <v>0</v>
      </c>
      <c r="O56" s="52" t="str">
        <f>IF(AND(N56=0),"(+0%)",(N56-K56)/K56)</f>
        <v>(+0%)</v>
      </c>
    </row>
    <row r="57" spans="1:15" s="3" customFormat="1" ht="15">
      <c r="A57" s="13" t="s">
        <v>3</v>
      </c>
      <c r="B57" s="51">
        <f>'[3]Sheet1'!$O$97</f>
        <v>1511303.34</v>
      </c>
      <c r="C57" s="52">
        <f>IF(AND(B57=0),"(+0%)",(B57-N50)/N50)</f>
        <v>0.30537532990496496</v>
      </c>
      <c r="D57" s="53"/>
      <c r="E57" s="51">
        <f>'[5]Sheet1'!$C$99</f>
        <v>1572069.8</v>
      </c>
      <c r="F57" s="52">
        <f>IF(AND(E57=0),"(+0%)",(E57-B57)/B57)</f>
        <v>0.04020798365998447</v>
      </c>
      <c r="G57" s="53"/>
      <c r="H57" s="51">
        <f>'[5]Sheet1'!$I$99</f>
        <v>0</v>
      </c>
      <c r="I57" s="52" t="str">
        <f>IF(AND(H57=0),"(+0%)",(H57-E57)/E57)</f>
        <v>(+0%)</v>
      </c>
      <c r="J57" s="53"/>
      <c r="K57" s="51">
        <f>'[5]Sheet1'!$O$99</f>
        <v>0</v>
      </c>
      <c r="L57" s="54" t="str">
        <f>IF(AND(K57=0),"(+0%)",(K57-H57)/H57)</f>
        <v>(+0%)</v>
      </c>
      <c r="M57" s="55"/>
      <c r="N57" s="51">
        <v>0</v>
      </c>
      <c r="O57" s="52" t="str">
        <f>IF(AND(N57=0),"(+0%)",(N57-K57)/K57)</f>
        <v>(+0%)</v>
      </c>
    </row>
    <row r="58" spans="1:15" ht="15">
      <c r="A58" s="13" t="s">
        <v>4</v>
      </c>
      <c r="B58" s="51">
        <f>'[3]Sheet1'!$P$97</f>
        <v>1644359.15</v>
      </c>
      <c r="C58" s="52">
        <f>IF(AND(B58=0),"(+0%)",(B58-N51)/N51)</f>
        <v>0.06772334728078888</v>
      </c>
      <c r="D58" s="53"/>
      <c r="E58" s="51">
        <f>'[5]Sheet1'!$D$99</f>
        <v>1832418.05</v>
      </c>
      <c r="F58" s="52">
        <f>IF(AND(E58=0),"(+0%)",(E58-B58)/B58)</f>
        <v>0.11436607385922969</v>
      </c>
      <c r="G58" s="53"/>
      <c r="H58" s="51">
        <f>'[5]Sheet1'!$J$99</f>
        <v>0</v>
      </c>
      <c r="I58" s="52" t="str">
        <f>IF(AND(H58=0),"(+0%)",(H58-E58)/E58)</f>
        <v>(+0%)</v>
      </c>
      <c r="J58" s="53"/>
      <c r="K58" s="51">
        <f>'[5]Sheet1'!$P$99</f>
        <v>0</v>
      </c>
      <c r="L58" s="54" t="str">
        <f>IF(AND(K58=0),"(+0%)",(K58-H58)/H58)</f>
        <v>(+0%)</v>
      </c>
      <c r="M58" s="55"/>
      <c r="N58" s="51">
        <v>0</v>
      </c>
      <c r="O58" s="52" t="str">
        <f>IF(AND(N58=0),"(+0%)",(N58-K58)/K58)</f>
        <v>(+0%)</v>
      </c>
    </row>
    <row r="59" spans="1:15" ht="15">
      <c r="A59" s="13" t="s">
        <v>5</v>
      </c>
      <c r="B59" s="51">
        <f>'[3]Sheet1'!$Q$97</f>
        <v>971093.81</v>
      </c>
      <c r="C59" s="52">
        <f>IF(AND(B59=0),"(+0%)",(B59-N52)/N52)</f>
        <v>0.10420092514229573</v>
      </c>
      <c r="D59" s="53"/>
      <c r="E59" s="51">
        <f>'[5]Sheet1'!$E$99</f>
        <v>1011047.4</v>
      </c>
      <c r="F59" s="52">
        <f>IF(AND(E59=0),"(+0%)",(E59-B59)/B59)</f>
        <v>0.04114287372504204</v>
      </c>
      <c r="G59" s="53"/>
      <c r="H59" s="51">
        <f>'[5]Sheet1'!$K$99</f>
        <v>0</v>
      </c>
      <c r="I59" s="52" t="str">
        <f>IF(AND(H59=0),"(+0%)",(H59-E59)/E59)</f>
        <v>(+0%)</v>
      </c>
      <c r="J59" s="53"/>
      <c r="K59" s="51">
        <f>'[5]Sheet1'!$Q$99</f>
        <v>0</v>
      </c>
      <c r="L59" s="54" t="str">
        <f>IF(AND(K59=0),"(+0%)",(K59-H59)/H59)</f>
        <v>(+0%)</v>
      </c>
      <c r="M59" s="55"/>
      <c r="N59" s="51">
        <v>0</v>
      </c>
      <c r="O59" s="52" t="str">
        <f>IF(AND(N59=0),"(+0%)",(N59-K59)/K59)</f>
        <v>(+0%)</v>
      </c>
    </row>
    <row r="60" spans="1:15" ht="15">
      <c r="A60" s="50" t="s">
        <v>6</v>
      </c>
      <c r="B60" s="56">
        <f>SUM(B56:B59)</f>
        <v>5020484.8100000005</v>
      </c>
      <c r="C60" s="57">
        <f>IF((B60=0),"(+0%)",IF((B57=0),((B56-N49)/N49),IF((B58=0),((B56+B57)-(N49+N50))/(N49+N50),IF((B59=0),((B56+B57+B58)-(N49+N50+N51))/(N49+N50+N51),(B60-N53)/N53))))</f>
        <v>0.19073191007713403</v>
      </c>
      <c r="D60" s="58"/>
      <c r="E60" s="56">
        <f>SUM(E56:E59)</f>
        <v>5393810.66</v>
      </c>
      <c r="F60" s="57">
        <f>IF((E60=0),"(+0%)",IF((E57=0),((E56-B56)/B56),IF((E58=0),((E56+E57)-(B56+B57))/(B56+B57),IF((E59=0),((E56+E57+E58)-(B56+B57+B58))/(B56+B57+B58),(E60-B60)/B60))))</f>
        <v>0.07436051778433717</v>
      </c>
      <c r="G60" s="58"/>
      <c r="H60" s="56">
        <f>SUM(H56:H59)</f>
        <v>990815.73</v>
      </c>
      <c r="I60" s="57">
        <f>IF((H60=0),"(+0%)",IF((H57=0),((H56-E56)/E56),IF((H58=0),((H56+H57)-(E56+E57))/(E56+E57),IF((H59=0),((H56+H57+H58)-(E56+E57+E58))/(E56+E57+E58),(H60-E60)/E60))))</f>
        <v>0.01281880324478354</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H60 K60 N60 E60"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0">
      <selection activeCell="E56" sqref="E56"/>
    </sheetView>
  </sheetViews>
  <sheetFormatPr defaultColWidth="9.140625" defaultRowHeight="12.75"/>
  <cols>
    <col min="1" max="1" width="13.140625" style="13" customWidth="1"/>
    <col min="2" max="2" width="10.57421875" style="13" customWidth="1"/>
    <col min="3" max="3" width="8.8515625" style="13" customWidth="1"/>
    <col min="4" max="4" width="4.8515625" style="13" customWidth="1"/>
    <col min="5" max="5" width="11.57421875" style="13" bestFit="1" customWidth="1"/>
    <col min="6" max="6" width="11.140625" style="13" bestFit="1" customWidth="1"/>
    <col min="7" max="7" width="4.7109375" style="13" customWidth="1"/>
    <col min="8" max="8" width="10.57421875" style="13" customWidth="1"/>
    <col min="9" max="9" width="11.28125" style="13" customWidth="1"/>
    <col min="10" max="10" width="4.8515625" style="13" customWidth="1"/>
    <col min="11" max="11" width="10.57421875" style="6" customWidth="1"/>
    <col min="12" max="12" width="9.7109375" style="6" customWidth="1"/>
    <col min="13" max="13" width="4.140625" style="6" customWidth="1"/>
    <col min="14" max="14" width="13.421875" style="13" customWidth="1"/>
    <col min="15" max="15" width="10.28125" style="13" customWidth="1"/>
    <col min="16" max="16384" width="9.140625" style="6" customWidth="1"/>
  </cols>
  <sheetData>
    <row r="1" spans="1:15" s="47" customFormat="1" ht="18">
      <c r="A1" s="8" t="s">
        <v>7</v>
      </c>
      <c r="B1" s="8"/>
      <c r="C1" s="8"/>
      <c r="D1" s="8"/>
      <c r="E1" s="8"/>
      <c r="F1" s="8"/>
      <c r="G1" s="8"/>
      <c r="H1" s="8"/>
      <c r="I1" s="8"/>
      <c r="J1" s="8"/>
      <c r="K1" s="8"/>
      <c r="L1" s="8"/>
      <c r="M1" s="8"/>
      <c r="N1" s="8"/>
      <c r="O1" s="8"/>
    </row>
    <row r="2" spans="1:15" s="10" customFormat="1" ht="15">
      <c r="A2" s="9" t="s">
        <v>1</v>
      </c>
      <c r="B2" s="9"/>
      <c r="C2" s="9"/>
      <c r="D2" s="9"/>
      <c r="E2" s="9"/>
      <c r="F2" s="9"/>
      <c r="G2" s="9"/>
      <c r="H2" s="9"/>
      <c r="I2" s="9"/>
      <c r="J2" s="9"/>
      <c r="K2" s="9"/>
      <c r="L2" s="9"/>
      <c r="M2" s="9"/>
      <c r="N2" s="9"/>
      <c r="O2" s="9"/>
    </row>
    <row r="3" spans="1:15" s="10" customFormat="1" ht="15">
      <c r="A3" s="9"/>
      <c r="B3" s="9"/>
      <c r="C3" s="9"/>
      <c r="D3" s="9"/>
      <c r="E3" s="9"/>
      <c r="F3" s="9"/>
      <c r="G3" s="9"/>
      <c r="H3" s="9"/>
      <c r="I3" s="9"/>
      <c r="J3" s="9"/>
      <c r="K3" s="9"/>
      <c r="L3" s="9"/>
      <c r="M3" s="9"/>
      <c r="N3" s="9"/>
      <c r="O3" s="9"/>
    </row>
    <row r="4" spans="1:15" s="10" customFormat="1" ht="45">
      <c r="A4" s="11" t="s">
        <v>16</v>
      </c>
      <c r="B4" s="11"/>
      <c r="C4" s="12"/>
      <c r="D4" s="12"/>
      <c r="E4" s="12"/>
      <c r="F4" s="12"/>
      <c r="G4" s="12"/>
      <c r="H4" s="9"/>
      <c r="I4" s="9"/>
      <c r="J4" s="9"/>
      <c r="K4" s="9"/>
      <c r="L4" s="9"/>
      <c r="M4" s="9"/>
      <c r="N4" s="9"/>
      <c r="O4" s="9"/>
    </row>
    <row r="5" spans="1:15" s="10" customFormat="1" ht="15">
      <c r="A5" s="11"/>
      <c r="B5" s="11"/>
      <c r="C5" s="12"/>
      <c r="D5" s="12"/>
      <c r="E5" s="12"/>
      <c r="F5" s="12"/>
      <c r="G5" s="12"/>
      <c r="H5" s="13"/>
      <c r="I5" s="13"/>
      <c r="J5" s="13"/>
      <c r="K5" s="13"/>
      <c r="L5" s="13"/>
      <c r="M5" s="13"/>
      <c r="N5" s="13"/>
      <c r="O5" s="13"/>
    </row>
    <row r="6" spans="1:15" s="14" customFormat="1" ht="15.75">
      <c r="A6" s="32">
        <v>1987</v>
      </c>
      <c r="B6" s="32"/>
      <c r="C6" s="32"/>
      <c r="D6" s="33"/>
      <c r="E6" s="32">
        <v>1988</v>
      </c>
      <c r="F6" s="32"/>
      <c r="G6" s="33"/>
      <c r="H6" s="32">
        <v>1989</v>
      </c>
      <c r="I6" s="32"/>
      <c r="J6" s="33"/>
      <c r="K6" s="32">
        <v>1990</v>
      </c>
      <c r="L6" s="32"/>
      <c r="M6" s="33"/>
      <c r="N6" s="32">
        <v>1991</v>
      </c>
      <c r="O6" s="32"/>
    </row>
    <row r="7" spans="1:15" s="10" customFormat="1" ht="15">
      <c r="A7" s="13" t="s">
        <v>2</v>
      </c>
      <c r="B7" s="34"/>
      <c r="C7" s="35"/>
      <c r="D7" s="13"/>
      <c r="E7" s="34">
        <v>262</v>
      </c>
      <c r="F7" s="35"/>
      <c r="G7" s="13"/>
      <c r="H7" s="34">
        <v>152.36</v>
      </c>
      <c r="I7" s="35">
        <v>-0.41847328244274806</v>
      </c>
      <c r="J7" s="13"/>
      <c r="K7" s="34">
        <v>148.1</v>
      </c>
      <c r="L7" s="35">
        <v>-0.02796009451299566</v>
      </c>
      <c r="M7" s="13"/>
      <c r="N7" s="34">
        <v>122.17</v>
      </c>
      <c r="O7" s="35">
        <v>-0.17508440243078996</v>
      </c>
    </row>
    <row r="8" spans="1:15" s="10" customFormat="1" ht="15">
      <c r="A8" s="13" t="s">
        <v>3</v>
      </c>
      <c r="B8" s="34"/>
      <c r="C8" s="35"/>
      <c r="D8" s="13"/>
      <c r="E8" s="34">
        <v>529.43</v>
      </c>
      <c r="F8" s="35"/>
      <c r="G8" s="13"/>
      <c r="H8" s="34">
        <v>266.84</v>
      </c>
      <c r="I8" s="35">
        <v>-0.49598624936252195</v>
      </c>
      <c r="J8" s="13"/>
      <c r="K8" s="34">
        <v>343.48</v>
      </c>
      <c r="L8" s="35">
        <v>0.28721331134762423</v>
      </c>
      <c r="M8" s="13"/>
      <c r="N8" s="34">
        <v>387.37</v>
      </c>
      <c r="O8" s="35">
        <v>0.12778036566903453</v>
      </c>
    </row>
    <row r="9" spans="1:15" s="10" customFormat="1" ht="15">
      <c r="A9" s="13" t="s">
        <v>4</v>
      </c>
      <c r="B9" s="34">
        <v>661.35</v>
      </c>
      <c r="C9" s="35"/>
      <c r="D9" s="13"/>
      <c r="E9" s="34">
        <v>548.02</v>
      </c>
      <c r="F9" s="35">
        <v>-0.17136160883042267</v>
      </c>
      <c r="G9" s="13"/>
      <c r="H9" s="34">
        <v>502.82</v>
      </c>
      <c r="I9" s="35">
        <v>-0.08247874165176451</v>
      </c>
      <c r="J9" s="13"/>
      <c r="K9" s="34">
        <v>580.11</v>
      </c>
      <c r="L9" s="35">
        <v>0.15371305835090096</v>
      </c>
      <c r="M9" s="13"/>
      <c r="N9" s="34">
        <v>684.87</v>
      </c>
      <c r="O9" s="35">
        <v>0.18058644050266326</v>
      </c>
    </row>
    <row r="10" spans="1:15" s="10" customFormat="1" ht="15">
      <c r="A10" s="13" t="s">
        <v>5</v>
      </c>
      <c r="B10" s="34">
        <v>704.2</v>
      </c>
      <c r="C10" s="35"/>
      <c r="D10" s="13"/>
      <c r="E10" s="34">
        <v>576.01</v>
      </c>
      <c r="F10" s="35">
        <v>-0.18203635330871917</v>
      </c>
      <c r="G10" s="13"/>
      <c r="H10" s="34">
        <v>546.2</v>
      </c>
      <c r="I10" s="35">
        <v>-0.051752573740039144</v>
      </c>
      <c r="J10" s="13"/>
      <c r="K10" s="34">
        <v>660.34</v>
      </c>
      <c r="L10" s="35">
        <v>0.2089710728670816</v>
      </c>
      <c r="M10" s="13"/>
      <c r="N10" s="34">
        <v>680.02</v>
      </c>
      <c r="O10" s="35">
        <v>0.029802828845746053</v>
      </c>
    </row>
    <row r="11" spans="1:15" s="10" customFormat="1" ht="15">
      <c r="A11" s="36" t="s">
        <v>6</v>
      </c>
      <c r="B11" s="37">
        <v>1365.5500000000002</v>
      </c>
      <c r="C11" s="38"/>
      <c r="D11" s="39"/>
      <c r="E11" s="37">
        <v>1915.4599999999998</v>
      </c>
      <c r="F11" s="38">
        <v>-0.17686646406209966</v>
      </c>
      <c r="G11" s="39"/>
      <c r="H11" s="37">
        <v>1468.22</v>
      </c>
      <c r="I11" s="40">
        <v>-0.23348960562997914</v>
      </c>
      <c r="J11" s="41"/>
      <c r="K11" s="42">
        <v>1732.0300000000002</v>
      </c>
      <c r="L11" s="40">
        <v>0.17968015692471168</v>
      </c>
      <c r="M11" s="41"/>
      <c r="N11" s="42">
        <v>1874.43</v>
      </c>
      <c r="O11" s="43">
        <v>0.08221566601040389</v>
      </c>
    </row>
    <row r="12" spans="1:15" s="10" customFormat="1" ht="15">
      <c r="A12" s="13"/>
      <c r="B12" s="13"/>
      <c r="C12" s="13"/>
      <c r="D12" s="13"/>
      <c r="E12" s="13"/>
      <c r="F12" s="13"/>
      <c r="G12" s="13"/>
      <c r="H12" s="13"/>
      <c r="I12" s="13"/>
      <c r="J12" s="13"/>
      <c r="K12" s="13"/>
      <c r="L12" s="13"/>
      <c r="M12" s="13"/>
      <c r="N12" s="44"/>
      <c r="O12" s="13"/>
    </row>
    <row r="13" spans="1:15" s="14" customFormat="1" ht="15.75">
      <c r="A13" s="32">
        <v>1992</v>
      </c>
      <c r="B13" s="32"/>
      <c r="C13" s="32"/>
      <c r="D13" s="33"/>
      <c r="E13" s="32">
        <v>1993</v>
      </c>
      <c r="F13" s="32"/>
      <c r="G13" s="33"/>
      <c r="H13" s="32">
        <v>1994</v>
      </c>
      <c r="I13" s="32"/>
      <c r="J13" s="33"/>
      <c r="K13" s="32">
        <v>1995</v>
      </c>
      <c r="L13" s="32"/>
      <c r="M13" s="33"/>
      <c r="N13" s="32">
        <v>1996</v>
      </c>
      <c r="O13" s="32"/>
    </row>
    <row r="14" spans="1:15" s="3" customFormat="1" ht="15">
      <c r="A14" s="13" t="s">
        <v>2</v>
      </c>
      <c r="B14" s="34">
        <v>202</v>
      </c>
      <c r="C14" s="35">
        <v>0.653433739870672</v>
      </c>
      <c r="D14" s="13"/>
      <c r="E14" s="34">
        <v>164.46120000000002</v>
      </c>
      <c r="F14" s="35">
        <v>-0.18583564356435633</v>
      </c>
      <c r="G14" s="13"/>
      <c r="H14" s="34">
        <v>156.86</v>
      </c>
      <c r="I14" s="35">
        <v>-0.046218804192113425</v>
      </c>
      <c r="J14" s="13"/>
      <c r="K14" s="34">
        <v>111.64</v>
      </c>
      <c r="L14" s="35">
        <v>-0.2882825449445366</v>
      </c>
      <c r="M14" s="13"/>
      <c r="N14" s="34">
        <v>147.27</v>
      </c>
      <c r="O14" s="45">
        <v>0.31915084199211763</v>
      </c>
    </row>
    <row r="15" spans="1:15" s="3" customFormat="1" ht="15">
      <c r="A15" s="13" t="s">
        <v>3</v>
      </c>
      <c r="B15" s="34">
        <v>388</v>
      </c>
      <c r="C15" s="35">
        <v>0.0016263520664997172</v>
      </c>
      <c r="D15" s="13"/>
      <c r="E15" s="34">
        <v>358.05</v>
      </c>
      <c r="F15" s="35">
        <v>-0.07719072164948451</v>
      </c>
      <c r="G15" s="13"/>
      <c r="H15" s="34">
        <v>477.73</v>
      </c>
      <c r="I15" s="35">
        <v>0.33425499231950845</v>
      </c>
      <c r="J15" s="13"/>
      <c r="K15" s="34">
        <v>396.84</v>
      </c>
      <c r="L15" s="35">
        <v>-0.1693215833211229</v>
      </c>
      <c r="M15" s="13"/>
      <c r="N15" s="34">
        <v>354.84</v>
      </c>
      <c r="O15" s="45">
        <v>-0.1058361052313275</v>
      </c>
    </row>
    <row r="16" spans="1:15" s="3" customFormat="1" ht="15">
      <c r="A16" s="13" t="s">
        <v>4</v>
      </c>
      <c r="B16" s="34">
        <v>704</v>
      </c>
      <c r="C16" s="35">
        <v>0.027932308321287246</v>
      </c>
      <c r="D16" s="13"/>
      <c r="E16" s="34">
        <v>526.287</v>
      </c>
      <c r="F16" s="35">
        <v>-0.2524332386363636</v>
      </c>
      <c r="G16" s="13"/>
      <c r="H16" s="34">
        <v>634.4</v>
      </c>
      <c r="I16" s="35">
        <v>0.20542593679874277</v>
      </c>
      <c r="J16" s="13"/>
      <c r="K16" s="34">
        <v>588.64</v>
      </c>
      <c r="L16" s="35">
        <v>-0.0721311475409836</v>
      </c>
      <c r="M16" s="13"/>
      <c r="N16" s="34">
        <v>507.48</v>
      </c>
      <c r="O16" s="45">
        <v>-0.13787714052731714</v>
      </c>
    </row>
    <row r="17" spans="1:15" s="3" customFormat="1" ht="15">
      <c r="A17" s="13" t="s">
        <v>5</v>
      </c>
      <c r="B17" s="34">
        <v>732.9795</v>
      </c>
      <c r="C17" s="35">
        <v>0.0778793270786154</v>
      </c>
      <c r="D17" s="13"/>
      <c r="E17" s="34">
        <v>759.8</v>
      </c>
      <c r="F17" s="35">
        <v>0.03659106427942381</v>
      </c>
      <c r="G17" s="13"/>
      <c r="H17" s="34">
        <v>702.61</v>
      </c>
      <c r="I17" s="35">
        <v>-0.07526980784416945</v>
      </c>
      <c r="J17" s="13"/>
      <c r="K17" s="34">
        <v>575.08</v>
      </c>
      <c r="L17" s="45">
        <v>-0.18150894521854224</v>
      </c>
      <c r="M17" s="13"/>
      <c r="N17" s="34">
        <v>667.92</v>
      </c>
      <c r="O17" s="45">
        <v>0.16143840856924238</v>
      </c>
    </row>
    <row r="18" spans="1:15" s="3" customFormat="1" ht="15">
      <c r="A18" s="36" t="s">
        <v>6</v>
      </c>
      <c r="B18" s="37">
        <v>2026.9795</v>
      </c>
      <c r="C18" s="38">
        <v>0.08138447421349415</v>
      </c>
      <c r="D18" s="39"/>
      <c r="E18" s="37">
        <v>1808.5982000000001</v>
      </c>
      <c r="F18" s="38">
        <v>-0.10773730074724475</v>
      </c>
      <c r="G18" s="39"/>
      <c r="H18" s="37">
        <v>1971.6</v>
      </c>
      <c r="I18" s="38">
        <v>0.0901260434738903</v>
      </c>
      <c r="J18" s="39"/>
      <c r="K18" s="20">
        <v>1672.1999999999998</v>
      </c>
      <c r="L18" s="31">
        <v>-0.15185636031649427</v>
      </c>
      <c r="M18" s="39"/>
      <c r="N18" s="37">
        <v>1677.51</v>
      </c>
      <c r="O18" s="30">
        <v>0.003175457481162644</v>
      </c>
    </row>
    <row r="19" spans="1:15" s="10" customFormat="1" ht="15">
      <c r="A19" s="13"/>
      <c r="B19" s="13"/>
      <c r="C19" s="13"/>
      <c r="D19" s="13"/>
      <c r="E19" s="13"/>
      <c r="F19" s="13"/>
      <c r="G19" s="13"/>
      <c r="H19" s="13"/>
      <c r="I19" s="13"/>
      <c r="J19" s="13"/>
      <c r="K19" s="13"/>
      <c r="L19" s="13"/>
      <c r="M19" s="13"/>
      <c r="N19" s="13"/>
      <c r="O19" s="13"/>
    </row>
    <row r="20" spans="1:15" s="14" customFormat="1" ht="15.75">
      <c r="A20" s="32">
        <v>1997</v>
      </c>
      <c r="B20" s="32"/>
      <c r="C20" s="32"/>
      <c r="D20" s="33"/>
      <c r="E20" s="32">
        <v>1998</v>
      </c>
      <c r="F20" s="32"/>
      <c r="G20" s="33"/>
      <c r="H20" s="32">
        <v>1999</v>
      </c>
      <c r="I20" s="32"/>
      <c r="J20" s="33"/>
      <c r="K20" s="32">
        <v>2000</v>
      </c>
      <c r="L20" s="32"/>
      <c r="M20" s="33"/>
      <c r="N20" s="32">
        <v>2001</v>
      </c>
      <c r="O20" s="32"/>
    </row>
    <row r="21" spans="1:15" s="10" customFormat="1" ht="15">
      <c r="A21" s="13" t="s">
        <v>2</v>
      </c>
      <c r="B21" s="34">
        <v>84</v>
      </c>
      <c r="C21" s="45">
        <v>-0.42961906701975966</v>
      </c>
      <c r="D21" s="13"/>
      <c r="E21" s="34">
        <v>155</v>
      </c>
      <c r="F21" s="45">
        <v>0.8452380952380952</v>
      </c>
      <c r="G21" s="13"/>
      <c r="H21" s="34">
        <v>153</v>
      </c>
      <c r="I21" s="45">
        <v>-0.012903225806451613</v>
      </c>
      <c r="J21" s="13"/>
      <c r="K21" s="34">
        <v>151</v>
      </c>
      <c r="L21" s="45">
        <v>-0.013071895424836602</v>
      </c>
      <c r="M21" s="13"/>
      <c r="N21" s="34">
        <v>281.94</v>
      </c>
      <c r="O21" s="45">
        <v>0.8671523178807947</v>
      </c>
    </row>
    <row r="22" spans="1:15" s="10" customFormat="1" ht="15">
      <c r="A22" s="13" t="s">
        <v>3</v>
      </c>
      <c r="B22" s="34">
        <v>304.95</v>
      </c>
      <c r="C22" s="45">
        <v>-0.14059857964152855</v>
      </c>
      <c r="D22" s="13"/>
      <c r="E22" s="34">
        <v>332</v>
      </c>
      <c r="F22" s="45">
        <v>0.088703066076406</v>
      </c>
      <c r="G22" s="13"/>
      <c r="H22" s="34">
        <v>428</v>
      </c>
      <c r="I22" s="45">
        <v>0.2891566265060241</v>
      </c>
      <c r="J22" s="13"/>
      <c r="K22" s="34">
        <v>769</v>
      </c>
      <c r="L22" s="45">
        <v>0.7967289719626168</v>
      </c>
      <c r="M22" s="13"/>
      <c r="N22" s="34">
        <v>839.54</v>
      </c>
      <c r="O22" s="45">
        <v>0.09172951885565665</v>
      </c>
    </row>
    <row r="23" spans="1:15" s="10" customFormat="1" ht="15">
      <c r="A23" s="13" t="s">
        <v>4</v>
      </c>
      <c r="B23" s="34">
        <v>547</v>
      </c>
      <c r="C23" s="45">
        <v>0.07787499014739493</v>
      </c>
      <c r="D23" s="13"/>
      <c r="E23" s="34">
        <v>647</v>
      </c>
      <c r="F23" s="45">
        <v>0.18281535648994515</v>
      </c>
      <c r="G23" s="13"/>
      <c r="H23" s="34">
        <v>718</v>
      </c>
      <c r="I23" s="45">
        <v>0.10973724884080371</v>
      </c>
      <c r="J23" s="13"/>
      <c r="K23" s="34">
        <v>613</v>
      </c>
      <c r="L23" s="45">
        <v>-0.14623955431754876</v>
      </c>
      <c r="M23" s="13"/>
      <c r="N23" s="34">
        <v>1026.62</v>
      </c>
      <c r="O23" s="45">
        <v>0.6747471451876018</v>
      </c>
    </row>
    <row r="24" spans="1:15" s="10" customFormat="1" ht="15">
      <c r="A24" s="13" t="s">
        <v>5</v>
      </c>
      <c r="B24" s="34">
        <v>687.9</v>
      </c>
      <c r="C24" s="45">
        <v>0.029913762127200892</v>
      </c>
      <c r="D24" s="13"/>
      <c r="E24" s="34">
        <v>1015</v>
      </c>
      <c r="F24" s="45">
        <v>0.4755051606338131</v>
      </c>
      <c r="G24" s="13"/>
      <c r="H24" s="34">
        <v>912</v>
      </c>
      <c r="I24" s="45">
        <v>-0.10147783251231528</v>
      </c>
      <c r="J24" s="13"/>
      <c r="K24" s="34">
        <v>977</v>
      </c>
      <c r="L24" s="45">
        <v>0.0712719298245614</v>
      </c>
      <c r="M24" s="13"/>
      <c r="N24" s="34">
        <v>1425.85</v>
      </c>
      <c r="O24" s="45">
        <v>0.45941658137154545</v>
      </c>
    </row>
    <row r="25" spans="1:15" s="10" customFormat="1" ht="15">
      <c r="A25" s="36" t="s">
        <v>6</v>
      </c>
      <c r="B25" s="37">
        <v>1623.85</v>
      </c>
      <c r="C25" s="31">
        <v>-0.03198788680842444</v>
      </c>
      <c r="D25" s="39"/>
      <c r="E25" s="37">
        <v>2149</v>
      </c>
      <c r="F25" s="31">
        <v>0.3233980971148814</v>
      </c>
      <c r="G25" s="39"/>
      <c r="H25" s="37">
        <v>2211</v>
      </c>
      <c r="I25" s="31">
        <v>0.0288506281991624</v>
      </c>
      <c r="J25" s="39"/>
      <c r="K25" s="37">
        <v>2510</v>
      </c>
      <c r="L25" s="31">
        <v>0.1352329262777024</v>
      </c>
      <c r="M25" s="39"/>
      <c r="N25" s="37">
        <v>3573.95</v>
      </c>
      <c r="O25" s="30">
        <v>0.42388446215139436</v>
      </c>
    </row>
    <row r="26" spans="1:15" s="3" customFormat="1" ht="15">
      <c r="A26" s="13"/>
      <c r="B26" s="13"/>
      <c r="C26" s="13"/>
      <c r="D26" s="13"/>
      <c r="E26" s="13"/>
      <c r="F26" s="13"/>
      <c r="G26" s="13"/>
      <c r="H26" s="13"/>
      <c r="I26" s="13"/>
      <c r="J26" s="13"/>
      <c r="K26" s="6"/>
      <c r="L26" s="6"/>
      <c r="M26" s="6"/>
      <c r="N26" s="13"/>
      <c r="O26" s="13"/>
    </row>
    <row r="27" spans="1:15" s="3" customFormat="1" ht="15.75">
      <c r="A27" s="15">
        <v>2002</v>
      </c>
      <c r="B27" s="15"/>
      <c r="C27" s="15"/>
      <c r="D27" s="16"/>
      <c r="E27" s="15">
        <v>2003</v>
      </c>
      <c r="F27" s="15"/>
      <c r="G27" s="16"/>
      <c r="H27" s="15">
        <v>2004</v>
      </c>
      <c r="I27" s="15"/>
      <c r="J27" s="16"/>
      <c r="K27" s="15">
        <v>2005</v>
      </c>
      <c r="L27" s="15"/>
      <c r="M27" s="16"/>
      <c r="N27" s="15">
        <v>2006</v>
      </c>
      <c r="O27" s="15"/>
    </row>
    <row r="28" spans="1:15" s="3" customFormat="1" ht="15">
      <c r="A28" s="13" t="s">
        <v>2</v>
      </c>
      <c r="B28" s="34">
        <v>261.08000000000004</v>
      </c>
      <c r="C28" s="45">
        <v>-0.07398737319997148</v>
      </c>
      <c r="D28" s="13"/>
      <c r="E28" s="34">
        <v>369.63</v>
      </c>
      <c r="F28" s="45">
        <v>0.41577294315918467</v>
      </c>
      <c r="G28" s="13"/>
      <c r="H28" s="34">
        <v>218.01</v>
      </c>
      <c r="I28" s="45">
        <v>-0.41019397776154537</v>
      </c>
      <c r="J28" s="13"/>
      <c r="K28" s="34">
        <v>168.45</v>
      </c>
      <c r="L28" s="45">
        <v>-0.22732902160451357</v>
      </c>
      <c r="M28" s="13"/>
      <c r="N28" s="34">
        <v>234.91</v>
      </c>
      <c r="O28" s="45">
        <v>0.3945384387058475</v>
      </c>
    </row>
    <row r="29" spans="1:15" s="3" customFormat="1" ht="15">
      <c r="A29" s="13" t="s">
        <v>3</v>
      </c>
      <c r="B29" s="34">
        <v>1022.22</v>
      </c>
      <c r="C29" s="45">
        <v>0.21759534983443324</v>
      </c>
      <c r="D29" s="13"/>
      <c r="E29" s="34">
        <v>1187.26</v>
      </c>
      <c r="F29" s="45">
        <v>0.1614525248967932</v>
      </c>
      <c r="G29" s="13"/>
      <c r="H29" s="34">
        <v>1012.61</v>
      </c>
      <c r="I29" s="45">
        <v>-0.14710341458484238</v>
      </c>
      <c r="J29" s="13"/>
      <c r="K29" s="34">
        <v>820.9100000000001</v>
      </c>
      <c r="L29" s="45">
        <v>-0.18931276602048167</v>
      </c>
      <c r="M29" s="13"/>
      <c r="N29" s="34">
        <v>903.6199999999999</v>
      </c>
      <c r="O29" s="45">
        <v>0.10075404124690868</v>
      </c>
    </row>
    <row r="30" spans="1:15" s="3" customFormat="1" ht="15">
      <c r="A30" s="13" t="s">
        <v>4</v>
      </c>
      <c r="B30" s="34">
        <v>1070.22</v>
      </c>
      <c r="C30" s="45">
        <v>0.04246946289766432</v>
      </c>
      <c r="D30" s="13"/>
      <c r="E30" s="34">
        <v>1439.48</v>
      </c>
      <c r="F30" s="45">
        <v>0.34503186260768814</v>
      </c>
      <c r="G30" s="13"/>
      <c r="H30" s="34">
        <v>1533.8300000000002</v>
      </c>
      <c r="I30" s="45">
        <v>0.06554450218134336</v>
      </c>
      <c r="J30" s="13"/>
      <c r="K30" s="34">
        <v>817.87</v>
      </c>
      <c r="L30" s="45">
        <v>-0.4667792388987046</v>
      </c>
      <c r="M30" s="13"/>
      <c r="N30" s="34">
        <v>1030.98</v>
      </c>
      <c r="O30" s="45">
        <v>0.2605670827882182</v>
      </c>
    </row>
    <row r="31" spans="1:15" s="3" customFormat="1" ht="15">
      <c r="A31" s="13" t="s">
        <v>5</v>
      </c>
      <c r="B31" s="34">
        <v>1777.28</v>
      </c>
      <c r="C31" s="45">
        <v>0.24647052635270195</v>
      </c>
      <c r="D31" s="13"/>
      <c r="E31" s="34">
        <v>1706.22</v>
      </c>
      <c r="F31" s="45">
        <v>-0.03998244508462367</v>
      </c>
      <c r="G31" s="13"/>
      <c r="H31" s="34">
        <v>1598.04</v>
      </c>
      <c r="I31" s="45">
        <v>-0.06340331258571583</v>
      </c>
      <c r="J31" s="13"/>
      <c r="K31" s="34">
        <v>1385.83</v>
      </c>
      <c r="L31" s="45">
        <v>-0.13279392255513006</v>
      </c>
      <c r="M31" s="13"/>
      <c r="N31" s="34">
        <v>1609.22</v>
      </c>
      <c r="O31" s="45">
        <v>0.16119581766883392</v>
      </c>
    </row>
    <row r="32" spans="1:15" s="3" customFormat="1" ht="15">
      <c r="A32" s="36" t="s">
        <v>6</v>
      </c>
      <c r="B32" s="37">
        <v>4130.8</v>
      </c>
      <c r="C32" s="31">
        <v>0.15580799955231617</v>
      </c>
      <c r="D32" s="39"/>
      <c r="E32" s="37">
        <v>4702.59</v>
      </c>
      <c r="F32" s="31">
        <v>0.138421129079113</v>
      </c>
      <c r="G32" s="39"/>
      <c r="H32" s="37">
        <v>4362.49</v>
      </c>
      <c r="I32" s="31">
        <v>-0.07232184817302813</v>
      </c>
      <c r="J32" s="39"/>
      <c r="K32" s="37">
        <v>3193.06</v>
      </c>
      <c r="L32" s="31">
        <v>-0.26806479785627013</v>
      </c>
      <c r="M32" s="39"/>
      <c r="N32" s="37">
        <v>3778.7300000000005</v>
      </c>
      <c r="O32" s="30">
        <v>0.18341966640150845</v>
      </c>
    </row>
    <row r="33" spans="1:15" s="3" customFormat="1" ht="15">
      <c r="A33" s="13"/>
      <c r="B33" s="13"/>
      <c r="C33" s="13"/>
      <c r="D33" s="13"/>
      <c r="E33" s="13"/>
      <c r="F33" s="13"/>
      <c r="G33" s="13"/>
      <c r="H33" s="13"/>
      <c r="I33" s="13"/>
      <c r="J33" s="13"/>
      <c r="K33" s="6"/>
      <c r="L33" s="6"/>
      <c r="M33" s="6"/>
      <c r="N33" s="13"/>
      <c r="O33" s="13"/>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178.46</v>
      </c>
      <c r="C35" s="45">
        <v>-0.24030479758205264</v>
      </c>
      <c r="D35" s="13"/>
      <c r="E35" s="34">
        <v>161.69</v>
      </c>
      <c r="F35" s="45">
        <v>-0.09397063767791107</v>
      </c>
      <c r="G35" s="13"/>
      <c r="H35" s="34">
        <v>188.14</v>
      </c>
      <c r="I35" s="45">
        <v>0.16358463726884773</v>
      </c>
      <c r="J35" s="13"/>
      <c r="K35" s="34">
        <v>225.86</v>
      </c>
      <c r="L35" s="45">
        <v>0.20048899755501237</v>
      </c>
      <c r="M35" s="6"/>
      <c r="N35" s="34">
        <v>427.21999999999997</v>
      </c>
      <c r="O35" s="45">
        <v>0.8915257238997607</v>
      </c>
    </row>
    <row r="36" spans="1:15" s="3" customFormat="1" ht="15">
      <c r="A36" s="13" t="s">
        <v>3</v>
      </c>
      <c r="B36" s="34">
        <v>740.92</v>
      </c>
      <c r="C36" s="45">
        <v>-0.18005356233815095</v>
      </c>
      <c r="D36" s="13"/>
      <c r="E36" s="34">
        <v>798.63</v>
      </c>
      <c r="F36" s="45">
        <v>0.07788965070452955</v>
      </c>
      <c r="G36" s="13"/>
      <c r="H36" s="34">
        <v>721.68</v>
      </c>
      <c r="I36" s="45">
        <v>-0.09635250366252213</v>
      </c>
      <c r="J36" s="13"/>
      <c r="K36" s="34">
        <v>1051.82</v>
      </c>
      <c r="L36" s="45">
        <v>0.457460370247201</v>
      </c>
      <c r="M36" s="6"/>
      <c r="N36" s="34">
        <v>1204.5500000000002</v>
      </c>
      <c r="O36" s="45">
        <v>0.14520545340457516</v>
      </c>
    </row>
    <row r="37" spans="1:15" s="3" customFormat="1" ht="15">
      <c r="A37" s="13" t="s">
        <v>4</v>
      </c>
      <c r="B37" s="34">
        <v>960.48</v>
      </c>
      <c r="C37" s="45">
        <v>-0.06838153989408136</v>
      </c>
      <c r="D37" s="13"/>
      <c r="E37" s="34">
        <v>1189.96</v>
      </c>
      <c r="F37" s="45">
        <v>0.23892220556388474</v>
      </c>
      <c r="G37" s="13"/>
      <c r="H37" s="34">
        <v>1572.96</v>
      </c>
      <c r="I37" s="45">
        <v>0.3218595583044808</v>
      </c>
      <c r="J37" s="13"/>
      <c r="K37" s="34">
        <v>1866.32</v>
      </c>
      <c r="L37" s="45">
        <v>0.18650188180246152</v>
      </c>
      <c r="M37" s="6"/>
      <c r="N37" s="34">
        <v>1528.73</v>
      </c>
      <c r="O37" s="45">
        <v>-0.18088537871318955</v>
      </c>
    </row>
    <row r="38" spans="1:15" s="3" customFormat="1" ht="15">
      <c r="A38" s="13" t="s">
        <v>5</v>
      </c>
      <c r="B38" s="34">
        <v>1802.42</v>
      </c>
      <c r="C38" s="45">
        <v>0.12005816482519484</v>
      </c>
      <c r="D38" s="13"/>
      <c r="E38" s="34">
        <v>2557.54</v>
      </c>
      <c r="F38" s="45">
        <v>0.4189478589895806</v>
      </c>
      <c r="G38" s="13"/>
      <c r="H38" s="34">
        <v>2313.48</v>
      </c>
      <c r="I38" s="45">
        <v>-0.09542763749540573</v>
      </c>
      <c r="J38" s="13"/>
      <c r="K38" s="34">
        <v>2428.22</v>
      </c>
      <c r="L38" s="45">
        <v>0.04959627919843689</v>
      </c>
      <c r="M38" s="6"/>
      <c r="N38" s="34">
        <v>2389.2200000000003</v>
      </c>
      <c r="O38" s="45">
        <v>-0.01606114767195705</v>
      </c>
    </row>
    <row r="39" spans="1:15" s="3" customFormat="1" ht="15">
      <c r="A39" s="36" t="s">
        <v>6</v>
      </c>
      <c r="B39" s="37">
        <v>3682.28</v>
      </c>
      <c r="C39" s="31">
        <v>-0.025524448690433098</v>
      </c>
      <c r="D39" s="39"/>
      <c r="E39" s="37">
        <v>4707.82</v>
      </c>
      <c r="F39" s="31">
        <v>0.2785067947032815</v>
      </c>
      <c r="G39" s="39"/>
      <c r="H39" s="37">
        <v>4796.26</v>
      </c>
      <c r="I39" s="31">
        <v>0.018785764961277304</v>
      </c>
      <c r="J39" s="39"/>
      <c r="K39" s="37">
        <v>5572.219999999999</v>
      </c>
      <c r="L39" s="31">
        <v>0.16178439033747108</v>
      </c>
      <c r="M39" s="39"/>
      <c r="N39" s="37">
        <v>5549.72</v>
      </c>
      <c r="O39" s="30">
        <v>-0.004037887951301114</v>
      </c>
    </row>
    <row r="40" spans="1:15" s="3" customFormat="1" ht="15">
      <c r="A40" s="13"/>
      <c r="B40" s="13"/>
      <c r="C40" s="13"/>
      <c r="D40" s="13"/>
      <c r="E40" s="13"/>
      <c r="F40" s="13"/>
      <c r="G40" s="13"/>
      <c r="H40" s="13"/>
      <c r="I40" s="13"/>
      <c r="J40" s="13"/>
      <c r="K40" s="6"/>
      <c r="L40" s="6"/>
      <c r="M40" s="6"/>
      <c r="N40" s="13"/>
      <c r="O40" s="13"/>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343.47999999999996</v>
      </c>
      <c r="C42" s="45">
        <v>-0.19601142268620386</v>
      </c>
      <c r="D42" s="13"/>
      <c r="E42" s="34">
        <v>413.4</v>
      </c>
      <c r="F42" s="45">
        <v>0.2035635262606266</v>
      </c>
      <c r="G42" s="13"/>
      <c r="H42" s="17">
        <v>568.2</v>
      </c>
      <c r="I42" s="28">
        <v>0.3744557329462992</v>
      </c>
      <c r="J42" s="6"/>
      <c r="K42" s="17">
        <v>515.08</v>
      </c>
      <c r="L42" s="28">
        <v>-0.09348820837733193</v>
      </c>
      <c r="M42" s="6"/>
      <c r="N42" s="17">
        <v>1451.1</v>
      </c>
      <c r="O42" s="45">
        <v>1.8172322745981202</v>
      </c>
    </row>
    <row r="43" spans="1:15" s="10" customFormat="1" ht="15">
      <c r="A43" s="13" t="s">
        <v>3</v>
      </c>
      <c r="B43" s="34">
        <v>1073.34</v>
      </c>
      <c r="C43" s="45">
        <v>-0.10892864555228114</v>
      </c>
      <c r="D43" s="13"/>
      <c r="E43" s="34">
        <v>1052.73</v>
      </c>
      <c r="F43" s="45">
        <v>-0.01920174408854594</v>
      </c>
      <c r="G43" s="13"/>
      <c r="H43" s="17">
        <v>1223.32</v>
      </c>
      <c r="I43" s="28">
        <v>0.16204534875989088</v>
      </c>
      <c r="J43" s="6"/>
      <c r="K43" s="17">
        <v>1122.76</v>
      </c>
      <c r="L43" s="28">
        <v>-0.08220253081777454</v>
      </c>
      <c r="M43" s="6"/>
      <c r="N43" s="17">
        <v>1858.9</v>
      </c>
      <c r="O43" s="45">
        <v>0.6556521429334854</v>
      </c>
    </row>
    <row r="44" spans="1:15" s="10" customFormat="1" ht="15">
      <c r="A44" s="13" t="s">
        <v>4</v>
      </c>
      <c r="B44" s="34">
        <v>1277.79</v>
      </c>
      <c r="C44" s="45">
        <v>-0.16414932656518813</v>
      </c>
      <c r="D44" s="13"/>
      <c r="E44" s="34">
        <v>2066.8900000000003</v>
      </c>
      <c r="F44" s="45">
        <v>0.6175506147332507</v>
      </c>
      <c r="G44" s="13"/>
      <c r="H44" s="17">
        <v>2194.33</v>
      </c>
      <c r="I44" s="28">
        <v>0.06165785310297093</v>
      </c>
      <c r="J44" s="6"/>
      <c r="K44" s="17">
        <v>1982.45</v>
      </c>
      <c r="L44" s="28">
        <v>-0.09655794707268273</v>
      </c>
      <c r="M44" s="6"/>
      <c r="N44" s="17">
        <v>2189.7</v>
      </c>
      <c r="O44" s="45">
        <v>0.1045423592019974</v>
      </c>
    </row>
    <row r="45" spans="1:15" s="10" customFormat="1" ht="15">
      <c r="A45" s="13" t="s">
        <v>5</v>
      </c>
      <c r="B45" s="34">
        <v>1979.1799999999998</v>
      </c>
      <c r="C45" s="45">
        <v>-0.17162086371284369</v>
      </c>
      <c r="D45" s="13"/>
      <c r="E45" s="34">
        <v>2619</v>
      </c>
      <c r="F45" s="45">
        <v>0.3232752958295861</v>
      </c>
      <c r="G45" s="13"/>
      <c r="H45" s="17">
        <v>2752.1400000000003</v>
      </c>
      <c r="I45" s="28">
        <v>0.05083619702176416</v>
      </c>
      <c r="J45" s="6"/>
      <c r="K45" s="17">
        <v>2993.5499999999997</v>
      </c>
      <c r="L45" s="28">
        <v>0.08771719461945954</v>
      </c>
      <c r="M45" s="6"/>
      <c r="N45" s="17">
        <v>3817.2999999999997</v>
      </c>
      <c r="O45" s="45">
        <v>0.2751749594962503</v>
      </c>
    </row>
    <row r="46" spans="1:15" s="10" customFormat="1" ht="15">
      <c r="A46" s="36" t="s">
        <v>6</v>
      </c>
      <c r="B46" s="37">
        <v>4673.789999999999</v>
      </c>
      <c r="C46" s="48">
        <v>-0.1578331879806551</v>
      </c>
      <c r="D46" s="39"/>
      <c r="E46" s="37">
        <v>6152.02</v>
      </c>
      <c r="F46" s="48">
        <v>0.316280791391997</v>
      </c>
      <c r="G46" s="39"/>
      <c r="H46" s="37">
        <v>6737.99</v>
      </c>
      <c r="I46" s="48">
        <v>0.09524838995972043</v>
      </c>
      <c r="J46" s="39"/>
      <c r="K46" s="37">
        <v>6613.84</v>
      </c>
      <c r="L46" s="48">
        <v>-0.01842537611364808</v>
      </c>
      <c r="M46" s="39"/>
      <c r="N46" s="37">
        <v>9317</v>
      </c>
      <c r="O46" s="49">
        <v>0.4087126389510481</v>
      </c>
    </row>
    <row r="47" spans="1:15" s="3" customFormat="1" ht="15">
      <c r="A47" s="13"/>
      <c r="B47" s="13"/>
      <c r="C47" s="13"/>
      <c r="D47" s="13"/>
      <c r="E47" s="13"/>
      <c r="F47" s="13"/>
      <c r="G47" s="13"/>
      <c r="H47" s="13"/>
      <c r="I47" s="13"/>
      <c r="J47" s="13"/>
      <c r="K47" s="6"/>
      <c r="L47" s="6"/>
      <c r="M47" s="6"/>
      <c r="N47" s="13"/>
      <c r="O47" s="13"/>
    </row>
    <row r="48" spans="1:15" s="3" customFormat="1" ht="15.75">
      <c r="A48" s="33"/>
      <c r="B48" s="33">
        <v>2017</v>
      </c>
      <c r="C48" s="33"/>
      <c r="D48" s="33"/>
      <c r="E48" s="33">
        <v>2018</v>
      </c>
      <c r="F48" s="33"/>
      <c r="G48" s="33"/>
      <c r="H48" s="33">
        <v>2019</v>
      </c>
      <c r="I48" s="33"/>
      <c r="J48" s="33"/>
      <c r="K48" s="16">
        <v>2020</v>
      </c>
      <c r="L48" s="16"/>
      <c r="M48" s="16"/>
      <c r="N48" s="33">
        <v>2021</v>
      </c>
      <c r="O48" s="33"/>
    </row>
    <row r="49" spans="1:15" s="3" customFormat="1" ht="15">
      <c r="A49" s="13" t="s">
        <v>2</v>
      </c>
      <c r="B49" s="51">
        <v>389.74</v>
      </c>
      <c r="C49" s="52">
        <v>-0.7314175453104541</v>
      </c>
      <c r="D49" s="53"/>
      <c r="E49" s="51">
        <v>259.94</v>
      </c>
      <c r="F49" s="52">
        <v>-0.3330425411813004</v>
      </c>
      <c r="G49" s="53"/>
      <c r="H49" s="51">
        <v>646.44</v>
      </c>
      <c r="I49" s="52">
        <v>1.4868815880587831</v>
      </c>
      <c r="J49" s="53"/>
      <c r="K49" s="51">
        <f>'[3]Sheet1'!$B$89</f>
        <v>799.2</v>
      </c>
      <c r="L49" s="54">
        <f>IF(AND(K49=0),"(+0%)",(K49-H49)/H49)</f>
        <v>0.23630963430480784</v>
      </c>
      <c r="M49" s="55"/>
      <c r="N49" s="51">
        <f>'[3]Sheet1'!$H$89</f>
        <v>973.98</v>
      </c>
      <c r="O49" s="52">
        <f>IF(AND(N49=0),"(+0%)",(N49-K49)/K49)</f>
        <v>0.21869369369369365</v>
      </c>
    </row>
    <row r="50" spans="1:15" s="3" customFormat="1" ht="15">
      <c r="A50" s="13" t="s">
        <v>3</v>
      </c>
      <c r="B50" s="51">
        <v>1474.3600000000001</v>
      </c>
      <c r="C50" s="52">
        <v>-0.2068642745709828</v>
      </c>
      <c r="D50" s="53"/>
      <c r="E50" s="51">
        <v>1295.27</v>
      </c>
      <c r="F50" s="52">
        <v>-0.12146965462980557</v>
      </c>
      <c r="G50" s="53"/>
      <c r="H50" s="51">
        <v>1442.31</v>
      </c>
      <c r="I50" s="52">
        <v>0.1135207331290001</v>
      </c>
      <c r="J50" s="53"/>
      <c r="K50" s="51">
        <f>'[3]Sheet1'!$C$89</f>
        <v>1531.42</v>
      </c>
      <c r="L50" s="54">
        <f>IF(AND(K50=0),"(+0%)",(K50-H50)/H50)</f>
        <v>0.06178283448079826</v>
      </c>
      <c r="M50" s="55"/>
      <c r="N50" s="51">
        <f>'[3]Sheet1'!$I$89</f>
        <v>2673.5</v>
      </c>
      <c r="O50" s="52">
        <f>IF(AND(N50=0),"(+0%)",(N50-K50)/K50)</f>
        <v>0.7457653680897467</v>
      </c>
    </row>
    <row r="51" spans="1:15" s="3" customFormat="1" ht="15">
      <c r="A51" s="13" t="s">
        <v>4</v>
      </c>
      <c r="B51" s="51">
        <v>1638.01</v>
      </c>
      <c r="C51" s="52">
        <v>-0.2519477554002831</v>
      </c>
      <c r="D51" s="53"/>
      <c r="E51" s="51">
        <v>2080.87</v>
      </c>
      <c r="F51" s="52">
        <v>0.27036464978846275</v>
      </c>
      <c r="G51" s="53"/>
      <c r="H51" s="51">
        <v>1757.0800000000002</v>
      </c>
      <c r="I51" s="52">
        <v>-0.15560318520618768</v>
      </c>
      <c r="J51" s="53"/>
      <c r="K51" s="51">
        <f>'[3]Sheet1'!$D$89</f>
        <v>2431.36</v>
      </c>
      <c r="L51" s="54">
        <f>IF(AND(K51=0),"(+0%)",(K51-H51)/H51)</f>
        <v>0.3837503130193275</v>
      </c>
      <c r="M51" s="55"/>
      <c r="N51" s="51">
        <f>'[3]Sheet1'!$J$89</f>
        <v>3299.04</v>
      </c>
      <c r="O51" s="52">
        <f>IF(AND(N51=0),"(+0%)",(N51-K51)/K51)</f>
        <v>0.3568702290076335</v>
      </c>
    </row>
    <row r="52" spans="1:15" s="3" customFormat="1" ht="15">
      <c r="A52" s="13" t="s">
        <v>5</v>
      </c>
      <c r="B52" s="51">
        <v>3237.88</v>
      </c>
      <c r="C52" s="52">
        <v>-0.15178791292274635</v>
      </c>
      <c r="D52" s="53"/>
      <c r="E52" s="51">
        <v>3073.86</v>
      </c>
      <c r="F52" s="52">
        <v>-0.05065660246828171</v>
      </c>
      <c r="G52" s="53"/>
      <c r="H52" s="51">
        <v>2824.76</v>
      </c>
      <c r="I52" s="52">
        <v>-0.08103817350172093</v>
      </c>
      <c r="J52" s="53"/>
      <c r="K52" s="51">
        <f>'[3]Sheet1'!$E$89</f>
        <v>3620.75</v>
      </c>
      <c r="L52" s="54">
        <f>IF(AND(K52=0),"(+0%)",(K52-H52)/H52)</f>
        <v>0.28179031138928606</v>
      </c>
      <c r="M52" s="55"/>
      <c r="N52" s="51">
        <f>'[3]Sheet1'!$K$89</f>
        <v>4657.78</v>
      </c>
      <c r="O52" s="52">
        <f>IF(AND(N52=0),"(+0%)",(N52-K52)/K52)</f>
        <v>0.2864130359732099</v>
      </c>
    </row>
    <row r="53" spans="1:15" s="3" customFormat="1" ht="15">
      <c r="A53" s="50" t="s">
        <v>6</v>
      </c>
      <c r="B53" s="56">
        <v>6739.99</v>
      </c>
      <c r="C53" s="57">
        <v>-0.2765922507244822</v>
      </c>
      <c r="D53" s="58"/>
      <c r="E53" s="56">
        <v>6709.9400000000005</v>
      </c>
      <c r="F53" s="57">
        <v>-0.004458463588224801</v>
      </c>
      <c r="G53" s="58"/>
      <c r="H53" s="56">
        <v>6670.59</v>
      </c>
      <c r="I53" s="57">
        <v>-0.005864433959171075</v>
      </c>
      <c r="J53" s="58"/>
      <c r="K53" s="59">
        <f>SUM(K49:K52)</f>
        <v>8382.73</v>
      </c>
      <c r="L53" s="60">
        <f>IF((K53=0),"(+0%)",IF((K50=0),((K49-H49)/H49),IF((K51=0),((K49+K50)-(H49+H50))/(H49+H50),IF((K52=0),((K49+K50+K51)-(H49+H50+H51))/(H49+H50+H51),(K53-H53)/H53))))</f>
        <v>0.2566699497345811</v>
      </c>
      <c r="M53" s="61"/>
      <c r="N53" s="56">
        <f>SUM(N49:N52)</f>
        <v>11604.3</v>
      </c>
      <c r="O53" s="62">
        <f>IF((N53=0),"(+0%)",IF((N50=0),((N49-K49)/K49),IF((N51=0),((N49+N50)-(K49+K50))/(K49+K50),IF((N52=0),((N49+N50+N51)-(K49+K50+K51))/(K49+K50+K51),(N53-K53)/K53))))</f>
        <v>0.38431036189880863</v>
      </c>
    </row>
    <row r="54" spans="1:15" s="3" customFormat="1" ht="15">
      <c r="A54" s="13"/>
      <c r="B54" s="13"/>
      <c r="C54" s="13"/>
      <c r="D54" s="13"/>
      <c r="E54" s="13"/>
      <c r="F54" s="13"/>
      <c r="G54" s="13"/>
      <c r="H54" s="13"/>
      <c r="I54" s="13"/>
      <c r="J54" s="13"/>
      <c r="K54" s="6"/>
      <c r="L54" s="6"/>
      <c r="M54" s="6"/>
      <c r="N54" s="13"/>
      <c r="O54" s="13"/>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'[3]Sheet1'!$N$89</f>
        <v>938.48</v>
      </c>
      <c r="C56" s="52">
        <f>IF(AND(B56=0),"(+0%)",(B56-N49)/N49)</f>
        <v>-0.036448387030534504</v>
      </c>
      <c r="D56" s="53"/>
      <c r="E56" s="51">
        <f>'[5]Sheet1'!$B$91</f>
        <v>874.6599999999999</v>
      </c>
      <c r="F56" s="52">
        <f>IF(AND(E56=0),"(+0%)",(E56-B56)/B56)</f>
        <v>-0.06800358025743773</v>
      </c>
      <c r="G56" s="53"/>
      <c r="H56" s="51">
        <f>'[5]Sheet1'!$H$91</f>
        <v>1067.8</v>
      </c>
      <c r="I56" s="52">
        <f>IF(AND(H56=0),"(+0%)",(H56-E56)/E56)</f>
        <v>0.22081723183865745</v>
      </c>
      <c r="J56" s="53"/>
      <c r="K56" s="51">
        <f>'[5]Sheet1'!$N$91</f>
        <v>0</v>
      </c>
      <c r="L56" s="54" t="str">
        <f>IF(AND(K56=0),"(+0%)",(K56-H56)/H56)</f>
        <v>(+0%)</v>
      </c>
      <c r="M56" s="55"/>
      <c r="N56" s="51">
        <v>0</v>
      </c>
      <c r="O56" s="52" t="str">
        <f>IF(AND(N56=0),"(+0%)",(N56-K56)/K56)</f>
        <v>(+0%)</v>
      </c>
    </row>
    <row r="57" spans="1:15" s="3" customFormat="1" ht="15">
      <c r="A57" s="13" t="s">
        <v>3</v>
      </c>
      <c r="B57" s="51">
        <f>'[3]Sheet1'!$O$89</f>
        <v>2409.45</v>
      </c>
      <c r="C57" s="52">
        <f>IF(AND(B57=0),"(+0%)",(B57-N50)/N50)</f>
        <v>-0.0987656629885918</v>
      </c>
      <c r="D57" s="53"/>
      <c r="E57" s="51">
        <f>'[5]Sheet1'!$C$91</f>
        <v>1937.75</v>
      </c>
      <c r="F57" s="52">
        <f>IF(AND(E57=0),"(+0%)",(E57-B57)/B57)</f>
        <v>-0.1957708190665919</v>
      </c>
      <c r="G57" s="53"/>
      <c r="H57" s="51">
        <f>'[5]Sheet1'!$I$91</f>
        <v>0</v>
      </c>
      <c r="I57" s="52" t="str">
        <f>IF(AND(H57=0),"(+0%)",(H57-E57)/E57)</f>
        <v>(+0%)</v>
      </c>
      <c r="J57" s="53"/>
      <c r="K57" s="51">
        <f>'[5]Sheet1'!$O$91</f>
        <v>0</v>
      </c>
      <c r="L57" s="54" t="str">
        <f>IF(AND(K57=0),"(+0%)",(K57-H57)/H57)</f>
        <v>(+0%)</v>
      </c>
      <c r="M57" s="55"/>
      <c r="N57" s="51">
        <v>0</v>
      </c>
      <c r="O57" s="52" t="str">
        <f>IF(AND(N57=0),"(+0%)",(N57-K57)/K57)</f>
        <v>(+0%)</v>
      </c>
    </row>
    <row r="58" spans="1:15" ht="15">
      <c r="A58" s="13" t="s">
        <v>4</v>
      </c>
      <c r="B58" s="51">
        <f>'[3]Sheet1'!$P$89</f>
        <v>2926.01</v>
      </c>
      <c r="C58" s="52">
        <f>IF(AND(B58=0),"(+0%)",(B58-N51)/N51)</f>
        <v>-0.11307228769581447</v>
      </c>
      <c r="D58" s="53"/>
      <c r="E58" s="51">
        <f>'[5]Sheet1'!$D$91</f>
        <v>2433.91</v>
      </c>
      <c r="F58" s="52">
        <f>IF(AND(E58=0),"(+0%)",(E58-B58)/B58)</f>
        <v>-0.16818124339971507</v>
      </c>
      <c r="G58" s="53"/>
      <c r="H58" s="51">
        <f>'[5]Sheet1'!$J$91</f>
        <v>0</v>
      </c>
      <c r="I58" s="52" t="str">
        <f>IF(AND(H58=0),"(+0%)",(H58-E58)/E58)</f>
        <v>(+0%)</v>
      </c>
      <c r="J58" s="53"/>
      <c r="K58" s="51">
        <f>'[5]Sheet1'!$P$91</f>
        <v>0</v>
      </c>
      <c r="L58" s="54" t="str">
        <f>IF(AND(K58=0),"(+0%)",(K58-H58)/H58)</f>
        <v>(+0%)</v>
      </c>
      <c r="M58" s="55"/>
      <c r="N58" s="51">
        <v>0</v>
      </c>
      <c r="O58" s="52" t="str">
        <f>IF(AND(N58=0),"(+0%)",(N58-K58)/K58)</f>
        <v>(+0%)</v>
      </c>
    </row>
    <row r="59" spans="1:15" ht="15">
      <c r="A59" s="13" t="s">
        <v>5</v>
      </c>
      <c r="B59" s="51">
        <f>'[3]Sheet1'!$Q$89</f>
        <v>3226.98</v>
      </c>
      <c r="C59" s="52">
        <f>IF(AND(B59=0),"(+0%)",(B59-N52)/N52)</f>
        <v>-0.30718496794610306</v>
      </c>
      <c r="D59" s="53"/>
      <c r="E59" s="51">
        <f>'[5]Sheet1'!$E$91</f>
        <v>3358.9400000000005</v>
      </c>
      <c r="F59" s="52">
        <f>IF(AND(E59=0),"(+0%)",(E59-B59)/B59)</f>
        <v>0.04089272322729006</v>
      </c>
      <c r="G59" s="53"/>
      <c r="H59" s="51">
        <f>'[5]Sheet1'!$K$91</f>
        <v>0</v>
      </c>
      <c r="I59" s="52" t="str">
        <f>IF(AND(H59=0),"(+0%)",(H59-E59)/E59)</f>
        <v>(+0%)</v>
      </c>
      <c r="J59" s="53"/>
      <c r="K59" s="51">
        <f>'[5]Sheet1'!$Q$91</f>
        <v>0</v>
      </c>
      <c r="L59" s="54" t="str">
        <f>IF(AND(K59=0),"(+0%)",(K59-H59)/H59)</f>
        <v>(+0%)</v>
      </c>
      <c r="M59" s="55"/>
      <c r="N59" s="51">
        <v>0</v>
      </c>
      <c r="O59" s="52" t="str">
        <f>IF(AND(N59=0),"(+0%)",(N59-K59)/K59)</f>
        <v>(+0%)</v>
      </c>
    </row>
    <row r="60" spans="1:15" ht="15">
      <c r="A60" s="50" t="s">
        <v>6</v>
      </c>
      <c r="B60" s="56">
        <f>SUM(B56:B59)</f>
        <v>9500.92</v>
      </c>
      <c r="C60" s="57">
        <f>IF((B60=0),"(+0%)",IF((B57=0),((B56-N49)/N49),IF((B58=0),((B56+B57)-(N49+N50))/(N49+N50),IF((B59=0),((B56+B57+B58)-(N49+N50+N51))/(N49+N50+N51),(B60-N53)/N53))))</f>
        <v>-0.181258671354584</v>
      </c>
      <c r="D60" s="58"/>
      <c r="E60" s="56">
        <f>SUM(E56:E59)</f>
        <v>8605.26</v>
      </c>
      <c r="F60" s="57">
        <f>IF((E60=0),"(+0%)",IF((E57=0),((E56-B56)/B56),IF((E58=0),((E56+E57)-(B56+B57))/(B56+B57),IF((E59=0),((E56+E57+E58)-(B56+B57+B58))/(B56+B57+B58),(E60-B60)/B60))))</f>
        <v>-0.09427087061042508</v>
      </c>
      <c r="G60" s="58"/>
      <c r="H60" s="56">
        <f>SUM(H56:H59)</f>
        <v>1067.8</v>
      </c>
      <c r="I60" s="57">
        <f>IF((H60=0),"(+0%)",IF((H57=0),((H56-E56)/E56),IF((H58=0),((H56+H57)-(E56+E57))/(E56+E57),IF((H59=0),((H56+H57+H58)-(E56+E57+E58))/(E56+E57+E58),(H60-E60)/E60))))</f>
        <v>0.22081723183865745</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39">
      <selection activeCell="K58" sqref="K58"/>
    </sheetView>
  </sheetViews>
  <sheetFormatPr defaultColWidth="9.140625" defaultRowHeight="12.75"/>
  <cols>
    <col min="1" max="1" width="13.140625" style="13" customWidth="1"/>
    <col min="2" max="2" width="11.421875" style="13" customWidth="1"/>
    <col min="3" max="3" width="8.8515625" style="13" customWidth="1"/>
    <col min="4" max="4" width="1.57421875" style="13" customWidth="1"/>
    <col min="5" max="5" width="11.7109375" style="13" customWidth="1"/>
    <col min="6" max="6" width="9.7109375" style="13" customWidth="1"/>
    <col min="7" max="7" width="4.7109375" style="13" customWidth="1"/>
    <col min="8" max="8" width="12.28125" style="13" customWidth="1"/>
    <col min="9" max="9" width="9.7109375" style="13" customWidth="1"/>
    <col min="10" max="10" width="4.8515625" style="13" customWidth="1"/>
    <col min="11" max="11" width="11.7109375" style="6" customWidth="1"/>
    <col min="12" max="12" width="9.7109375" style="6" customWidth="1"/>
    <col min="13" max="13" width="4.140625" style="6" customWidth="1"/>
    <col min="14" max="14" width="13.421875" style="13" customWidth="1"/>
    <col min="15" max="15" width="9.8515625" style="13" bestFit="1" customWidth="1"/>
    <col min="16" max="16384" width="9.140625" style="6" customWidth="1"/>
  </cols>
  <sheetData>
    <row r="1" spans="1:15" s="47" customFormat="1" ht="18">
      <c r="A1" s="8" t="s">
        <v>8</v>
      </c>
      <c r="B1" s="8"/>
      <c r="C1" s="8"/>
      <c r="D1" s="8"/>
      <c r="E1" s="8"/>
      <c r="F1" s="8"/>
      <c r="G1" s="8"/>
      <c r="H1" s="8"/>
      <c r="I1" s="8"/>
      <c r="J1" s="8"/>
      <c r="K1" s="8"/>
      <c r="L1" s="8"/>
      <c r="M1" s="8"/>
      <c r="N1" s="8"/>
      <c r="O1" s="8"/>
    </row>
    <row r="2" spans="1:15" s="10" customFormat="1" ht="15">
      <c r="A2" s="9" t="s">
        <v>1</v>
      </c>
      <c r="B2" s="9"/>
      <c r="C2" s="9"/>
      <c r="D2" s="9"/>
      <c r="E2" s="9"/>
      <c r="F2" s="9"/>
      <c r="G2" s="9"/>
      <c r="H2" s="9"/>
      <c r="I2" s="9"/>
      <c r="J2" s="9"/>
      <c r="K2" s="9"/>
      <c r="L2" s="9"/>
      <c r="M2" s="9"/>
      <c r="N2" s="9"/>
      <c r="O2" s="9"/>
    </row>
    <row r="3" spans="1:15" s="10" customFormat="1" ht="15">
      <c r="A3" s="9"/>
      <c r="B3" s="9"/>
      <c r="C3" s="9"/>
      <c r="D3" s="9"/>
      <c r="E3" s="9"/>
      <c r="F3" s="9"/>
      <c r="G3" s="9"/>
      <c r="H3" s="9"/>
      <c r="I3" s="9"/>
      <c r="J3" s="9"/>
      <c r="K3" s="9"/>
      <c r="L3" s="9"/>
      <c r="M3" s="9"/>
      <c r="N3" s="9"/>
      <c r="O3" s="9"/>
    </row>
    <row r="4" spans="1:15" s="10" customFormat="1" ht="45">
      <c r="A4" s="11" t="s">
        <v>16</v>
      </c>
      <c r="B4" s="11"/>
      <c r="C4" s="12"/>
      <c r="D4" s="12"/>
      <c r="E4" s="12"/>
      <c r="F4" s="12"/>
      <c r="G4" s="12"/>
      <c r="H4" s="9"/>
      <c r="I4" s="9"/>
      <c r="J4" s="9"/>
      <c r="K4" s="9"/>
      <c r="L4" s="9"/>
      <c r="M4" s="9"/>
      <c r="N4" s="9"/>
      <c r="O4" s="9"/>
    </row>
    <row r="5" spans="1:15" s="10" customFormat="1" ht="15">
      <c r="A5" s="11"/>
      <c r="B5" s="11"/>
      <c r="C5" s="12"/>
      <c r="D5" s="12"/>
      <c r="E5" s="12"/>
      <c r="F5" s="12"/>
      <c r="G5" s="12"/>
      <c r="H5" s="13"/>
      <c r="I5" s="13"/>
      <c r="J5" s="13"/>
      <c r="K5" s="13"/>
      <c r="L5" s="13"/>
      <c r="M5" s="13"/>
      <c r="N5" s="13"/>
      <c r="O5" s="13"/>
    </row>
    <row r="6" spans="1:15" s="14" customFormat="1" ht="15.75">
      <c r="A6" s="32">
        <v>1987</v>
      </c>
      <c r="B6" s="32"/>
      <c r="C6" s="32"/>
      <c r="D6" s="33"/>
      <c r="E6" s="32">
        <v>1988</v>
      </c>
      <c r="F6" s="32"/>
      <c r="G6" s="33"/>
      <c r="H6" s="32">
        <v>1989</v>
      </c>
      <c r="I6" s="32"/>
      <c r="J6" s="33"/>
      <c r="K6" s="32">
        <v>1990</v>
      </c>
      <c r="L6" s="32"/>
      <c r="M6" s="33"/>
      <c r="N6" s="32">
        <v>1991</v>
      </c>
      <c r="O6" s="32"/>
    </row>
    <row r="7" spans="1:15" s="10" customFormat="1" ht="15">
      <c r="A7" s="13" t="s">
        <v>2</v>
      </c>
      <c r="B7" s="34"/>
      <c r="C7" s="35"/>
      <c r="D7" s="13"/>
      <c r="E7" s="34">
        <v>11553.23</v>
      </c>
      <c r="F7" s="35"/>
      <c r="G7" s="13"/>
      <c r="H7" s="34">
        <v>12356</v>
      </c>
      <c r="I7" s="35">
        <v>0.069484464517715</v>
      </c>
      <c r="J7" s="13"/>
      <c r="K7" s="34">
        <v>15826</v>
      </c>
      <c r="L7" s="35">
        <v>0.2808352217546131</v>
      </c>
      <c r="M7" s="13"/>
      <c r="N7" s="34">
        <v>14604</v>
      </c>
      <c r="O7" s="35">
        <v>-0.07721470997093391</v>
      </c>
    </row>
    <row r="8" spans="1:15" s="10" customFormat="1" ht="15">
      <c r="A8" s="13" t="s">
        <v>3</v>
      </c>
      <c r="B8" s="34"/>
      <c r="C8" s="35"/>
      <c r="D8" s="13"/>
      <c r="E8" s="34">
        <v>23517.51</v>
      </c>
      <c r="F8" s="35"/>
      <c r="G8" s="13"/>
      <c r="H8" s="34">
        <v>25185</v>
      </c>
      <c r="I8" s="35">
        <v>0.07090419011196346</v>
      </c>
      <c r="J8" s="13"/>
      <c r="K8" s="34">
        <v>26436</v>
      </c>
      <c r="L8" s="35">
        <v>0.04967242406194163</v>
      </c>
      <c r="M8" s="13"/>
      <c r="N8" s="34">
        <v>28251</v>
      </c>
      <c r="O8" s="35">
        <v>0.06865637766681798</v>
      </c>
    </row>
    <row r="9" spans="1:15" s="10" customFormat="1" ht="15">
      <c r="A9" s="13" t="s">
        <v>4</v>
      </c>
      <c r="B9" s="34">
        <v>29059</v>
      </c>
      <c r="C9" s="35"/>
      <c r="D9" s="13"/>
      <c r="E9" s="34">
        <v>30033</v>
      </c>
      <c r="F9" s="35">
        <v>0.03351801507278296</v>
      </c>
      <c r="G9" s="13"/>
      <c r="H9" s="34">
        <v>32125</v>
      </c>
      <c r="I9" s="35">
        <v>0.06965671095128692</v>
      </c>
      <c r="J9" s="13"/>
      <c r="K9" s="34">
        <v>33429</v>
      </c>
      <c r="L9" s="35">
        <v>0.04059143968871595</v>
      </c>
      <c r="M9" s="13"/>
      <c r="N9" s="34">
        <v>37958</v>
      </c>
      <c r="O9" s="35">
        <v>0.1354811690448413</v>
      </c>
    </row>
    <row r="10" spans="1:15" s="10" customFormat="1" ht="15">
      <c r="A10" s="13" t="s">
        <v>5</v>
      </c>
      <c r="B10" s="34">
        <v>15268</v>
      </c>
      <c r="C10" s="35"/>
      <c r="D10" s="13"/>
      <c r="E10" s="34">
        <v>16729</v>
      </c>
      <c r="F10" s="35">
        <v>0.095690332722033</v>
      </c>
      <c r="G10" s="13"/>
      <c r="H10" s="34">
        <v>17809</v>
      </c>
      <c r="I10" s="35">
        <v>0.06455855101918824</v>
      </c>
      <c r="J10" s="13"/>
      <c r="K10" s="34">
        <v>17565</v>
      </c>
      <c r="L10" s="35">
        <v>-0.013700937728114999</v>
      </c>
      <c r="M10" s="13"/>
      <c r="N10" s="34">
        <v>19510</v>
      </c>
      <c r="O10" s="35">
        <v>0.11073156846000569</v>
      </c>
    </row>
    <row r="11" spans="1:15" s="10" customFormat="1" ht="15">
      <c r="A11" s="36" t="s">
        <v>6</v>
      </c>
      <c r="B11" s="37">
        <v>44327</v>
      </c>
      <c r="C11" s="38"/>
      <c r="D11" s="39"/>
      <c r="E11" s="37">
        <v>81832.73999999999</v>
      </c>
      <c r="F11" s="38">
        <v>0.054932659552868454</v>
      </c>
      <c r="G11" s="39"/>
      <c r="H11" s="37">
        <v>87475</v>
      </c>
      <c r="I11" s="40">
        <v>0.06894868728579796</v>
      </c>
      <c r="J11" s="41"/>
      <c r="K11" s="42">
        <v>93256</v>
      </c>
      <c r="L11" s="40">
        <v>0.06608745355815947</v>
      </c>
      <c r="M11" s="41"/>
      <c r="N11" s="42">
        <v>100323</v>
      </c>
      <c r="O11" s="43">
        <v>0.07578064682165223</v>
      </c>
    </row>
    <row r="12" spans="1:15" s="10" customFormat="1" ht="15">
      <c r="A12" s="13"/>
      <c r="B12" s="13"/>
      <c r="C12" s="13"/>
      <c r="D12" s="13"/>
      <c r="E12" s="13"/>
      <c r="F12" s="13"/>
      <c r="G12" s="13"/>
      <c r="H12" s="13"/>
      <c r="I12" s="13"/>
      <c r="J12" s="13"/>
      <c r="K12" s="13"/>
      <c r="L12" s="13"/>
      <c r="M12" s="13"/>
      <c r="N12" s="44"/>
      <c r="O12" s="13"/>
    </row>
    <row r="13" spans="1:15" s="14" customFormat="1" ht="15.75">
      <c r="A13" s="32">
        <v>1992</v>
      </c>
      <c r="B13" s="32"/>
      <c r="C13" s="32"/>
      <c r="D13" s="33"/>
      <c r="E13" s="32">
        <v>1993</v>
      </c>
      <c r="F13" s="32"/>
      <c r="G13" s="33"/>
      <c r="H13" s="32">
        <v>1994</v>
      </c>
      <c r="I13" s="32"/>
      <c r="J13" s="33"/>
      <c r="K13" s="32">
        <v>1995</v>
      </c>
      <c r="L13" s="32"/>
      <c r="M13" s="33"/>
      <c r="N13" s="32">
        <v>1996</v>
      </c>
      <c r="O13" s="32"/>
    </row>
    <row r="14" spans="1:15" s="3" customFormat="1" ht="15">
      <c r="A14" s="13" t="s">
        <v>2</v>
      </c>
      <c r="B14" s="34">
        <v>16887</v>
      </c>
      <c r="C14" s="35">
        <v>0.15632703368940015</v>
      </c>
      <c r="D14" s="13"/>
      <c r="E14" s="34">
        <v>16185.720000000001</v>
      </c>
      <c r="F14" s="35">
        <v>-0.041527802451589914</v>
      </c>
      <c r="G14" s="13"/>
      <c r="H14" s="34">
        <v>17080</v>
      </c>
      <c r="I14" s="35">
        <v>0.055251172020768846</v>
      </c>
      <c r="J14" s="13"/>
      <c r="K14" s="34">
        <v>17874</v>
      </c>
      <c r="L14" s="35">
        <v>0.04648711943793911</v>
      </c>
      <c r="M14" s="13"/>
      <c r="N14" s="34">
        <v>17194</v>
      </c>
      <c r="O14" s="45">
        <v>-0.03804408638245496</v>
      </c>
    </row>
    <row r="15" spans="1:15" s="3" customFormat="1" ht="15">
      <c r="A15" s="13" t="s">
        <v>3</v>
      </c>
      <c r="B15" s="34">
        <v>28843</v>
      </c>
      <c r="C15" s="35">
        <v>0.020955010442108245</v>
      </c>
      <c r="D15" s="13"/>
      <c r="E15" s="34">
        <v>29227.11</v>
      </c>
      <c r="F15" s="35">
        <v>0.01331726935478281</v>
      </c>
      <c r="G15" s="13"/>
      <c r="H15" s="34">
        <v>35440</v>
      </c>
      <c r="I15" s="35">
        <v>0.21257284760621215</v>
      </c>
      <c r="J15" s="13"/>
      <c r="K15" s="34">
        <v>33198</v>
      </c>
      <c r="L15" s="35">
        <v>-0.06326185101580135</v>
      </c>
      <c r="M15" s="13"/>
      <c r="N15" s="34">
        <v>36392</v>
      </c>
      <c r="O15" s="45">
        <v>0.09621061509729502</v>
      </c>
    </row>
    <row r="16" spans="1:15" s="3" customFormat="1" ht="15">
      <c r="A16" s="13" t="s">
        <v>4</v>
      </c>
      <c r="B16" s="34">
        <v>37867</v>
      </c>
      <c r="C16" s="35">
        <v>-0.0023973865851730863</v>
      </c>
      <c r="D16" s="13"/>
      <c r="E16" s="34">
        <v>40945.11</v>
      </c>
      <c r="F16" s="35">
        <v>0.0812874006390789</v>
      </c>
      <c r="G16" s="13"/>
      <c r="H16" s="34">
        <v>42086</v>
      </c>
      <c r="I16" s="35">
        <v>0.027863888996756864</v>
      </c>
      <c r="J16" s="13"/>
      <c r="K16" s="34">
        <v>44216</v>
      </c>
      <c r="L16" s="35">
        <v>0.05061065437437628</v>
      </c>
      <c r="M16" s="13"/>
      <c r="N16" s="34">
        <v>48152</v>
      </c>
      <c r="O16" s="45">
        <v>0.08901755020806948</v>
      </c>
    </row>
    <row r="17" spans="1:15" s="3" customFormat="1" ht="15">
      <c r="A17" s="13" t="s">
        <v>5</v>
      </c>
      <c r="B17" s="34">
        <v>20210.760000000002</v>
      </c>
      <c r="C17" s="35">
        <v>0.035917990773962176</v>
      </c>
      <c r="D17" s="13"/>
      <c r="E17" s="34">
        <v>19451</v>
      </c>
      <c r="F17" s="35">
        <v>-0.03759185701082007</v>
      </c>
      <c r="G17" s="13"/>
      <c r="H17" s="34">
        <v>22809</v>
      </c>
      <c r="I17" s="35">
        <v>0.17263893887203743</v>
      </c>
      <c r="J17" s="13"/>
      <c r="K17" s="34">
        <v>24051</v>
      </c>
      <c r="L17" s="45">
        <v>0.05445218992502959</v>
      </c>
      <c r="M17" s="13"/>
      <c r="N17" s="34">
        <v>22600</v>
      </c>
      <c r="O17" s="45">
        <v>-0.060330131803251426</v>
      </c>
    </row>
    <row r="18" spans="1:15" s="3" customFormat="1" ht="15">
      <c r="A18" s="36" t="s">
        <v>6</v>
      </c>
      <c r="B18" s="37">
        <v>103807.76000000001</v>
      </c>
      <c r="C18" s="38">
        <v>0.03473540464300319</v>
      </c>
      <c r="D18" s="39"/>
      <c r="E18" s="37">
        <v>105808.94</v>
      </c>
      <c r="F18" s="38">
        <v>0.019277749563231042</v>
      </c>
      <c r="G18" s="39"/>
      <c r="H18" s="37">
        <v>117415</v>
      </c>
      <c r="I18" s="38">
        <v>0.10968884103743973</v>
      </c>
      <c r="J18" s="39"/>
      <c r="K18" s="20">
        <v>119339</v>
      </c>
      <c r="L18" s="31">
        <v>0.016386322020184814</v>
      </c>
      <c r="M18" s="39"/>
      <c r="N18" s="37">
        <v>124338</v>
      </c>
      <c r="O18" s="30">
        <v>0.04188907230662231</v>
      </c>
    </row>
    <row r="19" spans="1:15" s="10" customFormat="1" ht="15">
      <c r="A19" s="13"/>
      <c r="B19" s="13"/>
      <c r="C19" s="13"/>
      <c r="D19" s="13"/>
      <c r="E19" s="13"/>
      <c r="F19" s="13"/>
      <c r="G19" s="13"/>
      <c r="H19" s="13"/>
      <c r="I19" s="13"/>
      <c r="J19" s="13"/>
      <c r="K19" s="13"/>
      <c r="L19" s="13"/>
      <c r="M19" s="13"/>
      <c r="N19" s="13"/>
      <c r="O19" s="13"/>
    </row>
    <row r="20" spans="1:15" s="14" customFormat="1" ht="15.75">
      <c r="A20" s="32">
        <v>1997</v>
      </c>
      <c r="B20" s="32"/>
      <c r="C20" s="32"/>
      <c r="D20" s="33"/>
      <c r="E20" s="32">
        <v>1998</v>
      </c>
      <c r="F20" s="32"/>
      <c r="G20" s="33"/>
      <c r="H20" s="32">
        <v>1999</v>
      </c>
      <c r="I20" s="32"/>
      <c r="J20" s="33"/>
      <c r="K20" s="32">
        <v>2000</v>
      </c>
      <c r="L20" s="32"/>
      <c r="M20" s="33"/>
      <c r="N20" s="32">
        <v>2001</v>
      </c>
      <c r="O20" s="32"/>
    </row>
    <row r="21" spans="1:15" s="10" customFormat="1" ht="15">
      <c r="A21" s="13" t="s">
        <v>2</v>
      </c>
      <c r="B21" s="34">
        <v>18012</v>
      </c>
      <c r="C21" s="45">
        <v>0.04757473537280447</v>
      </c>
      <c r="D21" s="13"/>
      <c r="E21" s="34">
        <v>19970</v>
      </c>
      <c r="F21" s="45">
        <v>0.1087053075727293</v>
      </c>
      <c r="G21" s="13"/>
      <c r="H21" s="34">
        <v>24975</v>
      </c>
      <c r="I21" s="45">
        <v>0.25062593890836254</v>
      </c>
      <c r="J21" s="13"/>
      <c r="K21" s="34">
        <v>19342.57</v>
      </c>
      <c r="L21" s="45">
        <v>-0.22552272272272272</v>
      </c>
      <c r="M21" s="13"/>
      <c r="N21" s="34">
        <v>17968.36</v>
      </c>
      <c r="O21" s="45">
        <v>-0.07104588480227804</v>
      </c>
    </row>
    <row r="22" spans="1:15" s="10" customFormat="1" ht="15">
      <c r="A22" s="13" t="s">
        <v>3</v>
      </c>
      <c r="B22" s="34">
        <v>36281</v>
      </c>
      <c r="C22" s="45">
        <v>-0.003050120905693559</v>
      </c>
      <c r="D22" s="13"/>
      <c r="E22" s="34">
        <v>41756</v>
      </c>
      <c r="F22" s="45">
        <v>0.15090543259557343</v>
      </c>
      <c r="G22" s="13"/>
      <c r="H22" s="34">
        <v>41253</v>
      </c>
      <c r="I22" s="45">
        <v>-0.012046173005077114</v>
      </c>
      <c r="J22" s="13"/>
      <c r="K22" s="34">
        <v>34442</v>
      </c>
      <c r="L22" s="45">
        <v>-0.1651031440137687</v>
      </c>
      <c r="M22" s="13"/>
      <c r="N22" s="34">
        <v>39220.89</v>
      </c>
      <c r="O22" s="45">
        <v>0.13875181464491027</v>
      </c>
    </row>
    <row r="23" spans="1:15" s="10" customFormat="1" ht="15">
      <c r="A23" s="13" t="s">
        <v>4</v>
      </c>
      <c r="B23" s="34">
        <v>50308</v>
      </c>
      <c r="C23" s="45">
        <v>0.04477487954809769</v>
      </c>
      <c r="D23" s="13"/>
      <c r="E23" s="34">
        <v>55121</v>
      </c>
      <c r="F23" s="45">
        <v>0.0956706686809255</v>
      </c>
      <c r="G23" s="13"/>
      <c r="H23" s="34">
        <v>42073</v>
      </c>
      <c r="I23" s="45">
        <v>-0.23671558933981604</v>
      </c>
      <c r="J23" s="13"/>
      <c r="K23" s="34">
        <v>47645</v>
      </c>
      <c r="L23" s="45">
        <v>0.13243647945238038</v>
      </c>
      <c r="M23" s="13"/>
      <c r="N23" s="34">
        <v>53051.94</v>
      </c>
      <c r="O23" s="45">
        <v>0.11348389127925286</v>
      </c>
    </row>
    <row r="24" spans="1:15" s="10" customFormat="1" ht="15">
      <c r="A24" s="13" t="s">
        <v>5</v>
      </c>
      <c r="B24" s="34">
        <v>27742</v>
      </c>
      <c r="C24" s="45">
        <v>0.2275221238938053</v>
      </c>
      <c r="D24" s="13"/>
      <c r="E24" s="34">
        <v>30020</v>
      </c>
      <c r="F24" s="45">
        <v>0.08211376252613366</v>
      </c>
      <c r="G24" s="13"/>
      <c r="H24" s="34">
        <v>22128</v>
      </c>
      <c r="I24" s="45">
        <v>-0.26289140572951364</v>
      </c>
      <c r="J24" s="13"/>
      <c r="K24" s="34">
        <v>25959</v>
      </c>
      <c r="L24" s="45">
        <v>0.1731290672451193</v>
      </c>
      <c r="M24" s="13"/>
      <c r="N24" s="34">
        <v>28741.63</v>
      </c>
      <c r="O24" s="45">
        <v>0.10719326630455722</v>
      </c>
    </row>
    <row r="25" spans="1:15" s="10" customFormat="1" ht="15">
      <c r="A25" s="36" t="s">
        <v>6</v>
      </c>
      <c r="B25" s="37">
        <v>132343</v>
      </c>
      <c r="C25" s="31">
        <v>0.06438096157248789</v>
      </c>
      <c r="D25" s="39"/>
      <c r="E25" s="37">
        <v>146867</v>
      </c>
      <c r="F25" s="31">
        <v>0.10974513196769002</v>
      </c>
      <c r="G25" s="39"/>
      <c r="H25" s="37">
        <v>130429</v>
      </c>
      <c r="I25" s="31">
        <v>-0.11192439417976809</v>
      </c>
      <c r="J25" s="39"/>
      <c r="K25" s="37">
        <v>127388.57</v>
      </c>
      <c r="L25" s="31">
        <v>-0.023310996787524192</v>
      </c>
      <c r="M25" s="39"/>
      <c r="N25" s="37">
        <v>138982.82</v>
      </c>
      <c r="O25" s="30">
        <v>0.0910148375164271</v>
      </c>
    </row>
    <row r="26" spans="1:15" s="3" customFormat="1" ht="15">
      <c r="A26" s="13"/>
      <c r="B26" s="13"/>
      <c r="C26" s="13"/>
      <c r="D26" s="13"/>
      <c r="E26" s="13"/>
      <c r="F26" s="13"/>
      <c r="G26" s="13"/>
      <c r="H26" s="13"/>
      <c r="I26" s="13"/>
      <c r="J26" s="13"/>
      <c r="K26" s="6"/>
      <c r="L26" s="6"/>
      <c r="M26" s="6"/>
      <c r="N26" s="13"/>
      <c r="O26" s="13"/>
    </row>
    <row r="27" spans="1:15" s="3" customFormat="1" ht="15.75">
      <c r="A27" s="15">
        <v>2002</v>
      </c>
      <c r="B27" s="15"/>
      <c r="C27" s="15"/>
      <c r="D27" s="16"/>
      <c r="E27" s="15">
        <v>2003</v>
      </c>
      <c r="F27" s="15"/>
      <c r="G27" s="16"/>
      <c r="H27" s="15">
        <v>2004</v>
      </c>
      <c r="I27" s="15"/>
      <c r="J27" s="16"/>
      <c r="K27" s="15">
        <v>2005</v>
      </c>
      <c r="L27" s="15"/>
      <c r="M27" s="16"/>
      <c r="N27" s="15">
        <v>2006</v>
      </c>
      <c r="O27" s="15"/>
    </row>
    <row r="28" spans="1:15" s="3" customFormat="1" ht="15">
      <c r="A28" s="13" t="s">
        <v>2</v>
      </c>
      <c r="B28" s="34">
        <v>23426.25</v>
      </c>
      <c r="C28" s="45">
        <v>0.30375003617469815</v>
      </c>
      <c r="D28" s="13"/>
      <c r="E28" s="34">
        <v>29896.36</v>
      </c>
      <c r="F28" s="45">
        <v>0.2761905981537805</v>
      </c>
      <c r="G28" s="13"/>
      <c r="H28" s="34">
        <v>29944.45</v>
      </c>
      <c r="I28" s="45">
        <v>0.0016085570283472686</v>
      </c>
      <c r="J28" s="13"/>
      <c r="K28" s="34">
        <v>30148.14</v>
      </c>
      <c r="L28" s="45">
        <v>0.0068022621888195875</v>
      </c>
      <c r="M28" s="13"/>
      <c r="N28" s="34">
        <v>34908.06</v>
      </c>
      <c r="O28" s="45">
        <v>0.15788436699577482</v>
      </c>
    </row>
    <row r="29" spans="1:15" s="3" customFormat="1" ht="15">
      <c r="A29" s="13" t="s">
        <v>3</v>
      </c>
      <c r="B29" s="34">
        <v>37279.43</v>
      </c>
      <c r="C29" s="45">
        <v>-0.04950066150972095</v>
      </c>
      <c r="D29" s="13"/>
      <c r="E29" s="34">
        <v>48237.99</v>
      </c>
      <c r="F29" s="45">
        <v>0.2939572842181331</v>
      </c>
      <c r="G29" s="13"/>
      <c r="H29" s="34">
        <v>48574.55</v>
      </c>
      <c r="I29" s="45">
        <v>0.006977073464296604</v>
      </c>
      <c r="J29" s="13"/>
      <c r="K29" s="34">
        <v>52513.79</v>
      </c>
      <c r="L29" s="45">
        <v>0.08109678833874936</v>
      </c>
      <c r="M29" s="13"/>
      <c r="N29" s="34">
        <v>55222.41</v>
      </c>
      <c r="O29" s="45">
        <v>0.051579213764613115</v>
      </c>
    </row>
    <row r="30" spans="1:15" s="3" customFormat="1" ht="15">
      <c r="A30" s="13" t="s">
        <v>4</v>
      </c>
      <c r="B30" s="34">
        <v>41881.22</v>
      </c>
      <c r="C30" s="45">
        <v>-0.21056195117464133</v>
      </c>
      <c r="D30" s="13"/>
      <c r="E30" s="34">
        <v>67177.72</v>
      </c>
      <c r="F30" s="45">
        <v>0.6040058049884889</v>
      </c>
      <c r="G30" s="13"/>
      <c r="H30" s="34">
        <v>64260.81</v>
      </c>
      <c r="I30" s="45">
        <v>-0.04342079487068039</v>
      </c>
      <c r="J30" s="13"/>
      <c r="K30" s="34">
        <v>66202.13</v>
      </c>
      <c r="L30" s="45">
        <v>0.030210014470717177</v>
      </c>
      <c r="M30" s="13"/>
      <c r="N30" s="34">
        <v>77687.49</v>
      </c>
      <c r="O30" s="45">
        <v>0.17348928199138003</v>
      </c>
    </row>
    <row r="31" spans="1:15" s="3" customFormat="1" ht="15">
      <c r="A31" s="13" t="s">
        <v>5</v>
      </c>
      <c r="B31" s="34">
        <v>21948.04</v>
      </c>
      <c r="C31" s="45">
        <v>-0.23636759640980695</v>
      </c>
      <c r="D31" s="13"/>
      <c r="E31" s="34">
        <v>39395.92</v>
      </c>
      <c r="F31" s="45">
        <v>0.7949630126425866</v>
      </c>
      <c r="G31" s="13"/>
      <c r="H31" s="34">
        <v>35848.19</v>
      </c>
      <c r="I31" s="45">
        <v>-0.09005323393894586</v>
      </c>
      <c r="J31" s="13"/>
      <c r="K31" s="34">
        <v>37622.65</v>
      </c>
      <c r="L31" s="45">
        <v>0.049499291317079024</v>
      </c>
      <c r="M31" s="13"/>
      <c r="N31" s="34">
        <v>42402.57</v>
      </c>
      <c r="O31" s="45">
        <v>0.12704899840920292</v>
      </c>
    </row>
    <row r="32" spans="1:15" s="3" customFormat="1" ht="15">
      <c r="A32" s="36" t="s">
        <v>6</v>
      </c>
      <c r="B32" s="37">
        <v>124534.94</v>
      </c>
      <c r="C32" s="31">
        <v>-0.10395443120236014</v>
      </c>
      <c r="D32" s="39"/>
      <c r="E32" s="37">
        <v>184707.99</v>
      </c>
      <c r="F32" s="31">
        <v>0.4831820692249098</v>
      </c>
      <c r="G32" s="39"/>
      <c r="H32" s="37">
        <v>178628</v>
      </c>
      <c r="I32" s="31">
        <v>-0.03291676770452643</v>
      </c>
      <c r="J32" s="39"/>
      <c r="K32" s="37">
        <v>186486.71</v>
      </c>
      <c r="L32" s="31">
        <v>0.04399483843518369</v>
      </c>
      <c r="M32" s="39"/>
      <c r="N32" s="37">
        <v>210220.53000000003</v>
      </c>
      <c r="O32" s="31">
        <v>0.12726815760758522</v>
      </c>
    </row>
    <row r="33" spans="1:15" s="3" customFormat="1" ht="15">
      <c r="A33" s="13"/>
      <c r="B33" s="13"/>
      <c r="C33" s="13"/>
      <c r="D33" s="13"/>
      <c r="E33" s="13"/>
      <c r="F33" s="13"/>
      <c r="G33" s="13"/>
      <c r="H33" s="13"/>
      <c r="I33" s="13"/>
      <c r="J33" s="13"/>
      <c r="K33" s="6"/>
      <c r="L33" s="6"/>
      <c r="M33" s="6"/>
      <c r="N33" s="13"/>
      <c r="O33" s="13"/>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31167.92</v>
      </c>
      <c r="C35" s="45">
        <v>-0.10714259113797786</v>
      </c>
      <c r="D35" s="13"/>
      <c r="E35" s="34">
        <v>37600.6</v>
      </c>
      <c r="F35" s="45">
        <v>0.20638785007148377</v>
      </c>
      <c r="G35" s="13"/>
      <c r="H35" s="34">
        <v>38619.26</v>
      </c>
      <c r="I35" s="45">
        <v>0.027091588964005986</v>
      </c>
      <c r="J35" s="13"/>
      <c r="K35" s="34">
        <v>41402.57</v>
      </c>
      <c r="L35" s="45">
        <v>0.07207051611035524</v>
      </c>
      <c r="M35" s="6"/>
      <c r="N35" s="34">
        <v>50483.53</v>
      </c>
      <c r="O35" s="45">
        <v>0.21933324428894146</v>
      </c>
    </row>
    <row r="36" spans="1:15" s="3" customFormat="1" ht="15">
      <c r="A36" s="13" t="s">
        <v>3</v>
      </c>
      <c r="B36" s="34">
        <v>62225.72</v>
      </c>
      <c r="C36" s="45">
        <v>0.1268200717788303</v>
      </c>
      <c r="D36" s="13"/>
      <c r="E36" s="34">
        <v>66444.46</v>
      </c>
      <c r="F36" s="45">
        <v>0.06779736739084746</v>
      </c>
      <c r="G36" s="13"/>
      <c r="H36" s="34">
        <v>71113.39</v>
      </c>
      <c r="I36" s="45">
        <v>0.07026816080678498</v>
      </c>
      <c r="J36" s="13"/>
      <c r="K36" s="34">
        <v>73063.27</v>
      </c>
      <c r="L36" s="45">
        <v>0.027419308796838467</v>
      </c>
      <c r="M36" s="6"/>
      <c r="N36" s="34">
        <v>91651.24</v>
      </c>
      <c r="O36" s="45">
        <v>0.25440922641431185</v>
      </c>
    </row>
    <row r="37" spans="1:15" s="3" customFormat="1" ht="15">
      <c r="A37" s="13" t="s">
        <v>4</v>
      </c>
      <c r="B37" s="34">
        <v>80610.52</v>
      </c>
      <c r="C37" s="45">
        <v>0.03762549156884845</v>
      </c>
      <c r="D37" s="13"/>
      <c r="E37" s="34">
        <v>85120.86</v>
      </c>
      <c r="F37" s="45">
        <v>0.05595225040106423</v>
      </c>
      <c r="G37" s="13"/>
      <c r="H37" s="34">
        <v>83350.66</v>
      </c>
      <c r="I37" s="45">
        <v>-0.020796312443271802</v>
      </c>
      <c r="J37" s="13"/>
      <c r="K37" s="34">
        <v>104461.17</v>
      </c>
      <c r="L37" s="45">
        <v>0.25327345938232515</v>
      </c>
      <c r="M37" s="6"/>
      <c r="N37" s="34">
        <v>121651.56</v>
      </c>
      <c r="O37" s="45">
        <v>0.16456248766886297</v>
      </c>
    </row>
    <row r="38" spans="1:15" s="3" customFormat="1" ht="15">
      <c r="A38" s="13" t="s">
        <v>5</v>
      </c>
      <c r="B38" s="34">
        <v>46800.51</v>
      </c>
      <c r="C38" s="45">
        <v>0.10371871327610573</v>
      </c>
      <c r="D38" s="13"/>
      <c r="E38" s="34">
        <v>50328.69</v>
      </c>
      <c r="F38" s="45">
        <v>0.07538764000648711</v>
      </c>
      <c r="G38" s="13"/>
      <c r="H38" s="34">
        <v>46875.16</v>
      </c>
      <c r="I38" s="45">
        <v>-0.06861950907126728</v>
      </c>
      <c r="J38" s="13"/>
      <c r="K38" s="34">
        <v>67166.5</v>
      </c>
      <c r="L38" s="45">
        <v>0.4328804424347564</v>
      </c>
      <c r="M38" s="6"/>
      <c r="N38" s="34">
        <v>85188.72</v>
      </c>
      <c r="O38" s="45">
        <v>0.26832155911056854</v>
      </c>
    </row>
    <row r="39" spans="1:15" s="3" customFormat="1" ht="15">
      <c r="A39" s="36" t="s">
        <v>6</v>
      </c>
      <c r="B39" s="37">
        <v>220804.67</v>
      </c>
      <c r="C39" s="31">
        <v>0.05034779429011992</v>
      </c>
      <c r="D39" s="39"/>
      <c r="E39" s="37">
        <v>239494.61</v>
      </c>
      <c r="F39" s="31">
        <v>0.08464467712571465</v>
      </c>
      <c r="G39" s="39"/>
      <c r="H39" s="37">
        <v>239958.47</v>
      </c>
      <c r="I39" s="31">
        <v>0.0019368285574360741</v>
      </c>
      <c r="J39" s="39"/>
      <c r="K39" s="37">
        <v>286093.51</v>
      </c>
      <c r="L39" s="31">
        <v>0.19226260277455515</v>
      </c>
      <c r="M39" s="39"/>
      <c r="N39" s="37">
        <v>348975.05000000005</v>
      </c>
      <c r="O39" s="30">
        <v>0.21979366117043353</v>
      </c>
    </row>
    <row r="40" spans="1:15" s="3" customFormat="1" ht="15">
      <c r="A40" s="13"/>
      <c r="B40" s="13"/>
      <c r="C40" s="13"/>
      <c r="D40" s="13"/>
      <c r="E40" s="13"/>
      <c r="F40" s="13"/>
      <c r="G40" s="13"/>
      <c r="H40" s="13"/>
      <c r="I40" s="13"/>
      <c r="J40" s="13"/>
      <c r="K40" s="6"/>
      <c r="L40" s="6"/>
      <c r="M40" s="6"/>
      <c r="N40" s="13"/>
      <c r="O40" s="13"/>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71516.74</v>
      </c>
      <c r="C42" s="45">
        <v>0.4166350887111105</v>
      </c>
      <c r="D42" s="13"/>
      <c r="E42" s="34">
        <v>70622.99</v>
      </c>
      <c r="F42" s="45">
        <v>-0.012497074111599605</v>
      </c>
      <c r="G42" s="13"/>
      <c r="H42" s="17">
        <v>65651.64</v>
      </c>
      <c r="I42" s="28">
        <v>-0.07039279985171976</v>
      </c>
      <c r="J42" s="6"/>
      <c r="K42" s="17">
        <v>64431.28</v>
      </c>
      <c r="L42" s="28">
        <v>-0.018588416070032684</v>
      </c>
      <c r="M42" s="6"/>
      <c r="N42" s="17">
        <v>52131</v>
      </c>
      <c r="O42" s="45">
        <v>-0.19090541116054188</v>
      </c>
    </row>
    <row r="43" spans="1:15" s="10" customFormat="1" ht="15">
      <c r="A43" s="13" t="s">
        <v>3</v>
      </c>
      <c r="B43" s="34">
        <v>103157.56</v>
      </c>
      <c r="C43" s="45">
        <v>0.12554461892714153</v>
      </c>
      <c r="D43" s="13"/>
      <c r="E43" s="34">
        <v>103107.13</v>
      </c>
      <c r="F43" s="45">
        <v>-0.0004888638312111397</v>
      </c>
      <c r="G43" s="13"/>
      <c r="H43" s="17">
        <v>112017.17</v>
      </c>
      <c r="I43" s="28">
        <v>0.0864153623517597</v>
      </c>
      <c r="J43" s="6"/>
      <c r="K43" s="17">
        <v>106919.68</v>
      </c>
      <c r="L43" s="28">
        <v>-0.04550632728893263</v>
      </c>
      <c r="M43" s="6"/>
      <c r="N43" s="17">
        <v>102395.6</v>
      </c>
      <c r="O43" s="45">
        <v>-0.04231288383953251</v>
      </c>
    </row>
    <row r="44" spans="1:15" s="10" customFormat="1" ht="15">
      <c r="A44" s="13" t="s">
        <v>4</v>
      </c>
      <c r="B44" s="34">
        <v>130079.76</v>
      </c>
      <c r="C44" s="45">
        <v>0.06928147900446158</v>
      </c>
      <c r="D44" s="13"/>
      <c r="E44" s="34">
        <v>123010.36</v>
      </c>
      <c r="F44" s="45">
        <v>-0.05434665623614308</v>
      </c>
      <c r="G44" s="13"/>
      <c r="H44" s="17">
        <v>145003.4</v>
      </c>
      <c r="I44" s="28">
        <v>0.17879014417972594</v>
      </c>
      <c r="J44" s="6"/>
      <c r="K44" s="17">
        <v>120750</v>
      </c>
      <c r="L44" s="28">
        <v>-0.16726090560635126</v>
      </c>
      <c r="M44" s="6"/>
      <c r="N44" s="17">
        <v>129690.15</v>
      </c>
      <c r="O44" s="45">
        <v>0.07403850931677014</v>
      </c>
    </row>
    <row r="45" spans="1:15" s="10" customFormat="1" ht="15">
      <c r="A45" s="13" t="s">
        <v>5</v>
      </c>
      <c r="B45" s="34">
        <v>73091.54</v>
      </c>
      <c r="C45" s="45">
        <v>-0.14200448134447854</v>
      </c>
      <c r="D45" s="13"/>
      <c r="E45" s="34">
        <v>73309.91</v>
      </c>
      <c r="F45" s="45">
        <v>0.0029876234650413704</v>
      </c>
      <c r="G45" s="13"/>
      <c r="H45" s="17">
        <v>88049.47</v>
      </c>
      <c r="I45" s="28">
        <v>0.20105821982321348</v>
      </c>
      <c r="J45" s="6"/>
      <c r="K45" s="17">
        <v>60907.9</v>
      </c>
      <c r="L45" s="28">
        <v>-0.3082536442297722</v>
      </c>
      <c r="M45" s="6"/>
      <c r="N45" s="17">
        <v>63586.16</v>
      </c>
      <c r="O45" s="45">
        <v>0.043972292592586545</v>
      </c>
    </row>
    <row r="46" spans="1:15" s="10" customFormat="1" ht="15">
      <c r="A46" s="36" t="s">
        <v>6</v>
      </c>
      <c r="B46" s="37">
        <v>377845.6</v>
      </c>
      <c r="C46" s="48">
        <v>0.08272955330187624</v>
      </c>
      <c r="D46" s="39"/>
      <c r="E46" s="37">
        <v>370050.39</v>
      </c>
      <c r="F46" s="48">
        <v>-0.020630675598710065</v>
      </c>
      <c r="G46" s="39"/>
      <c r="H46" s="37">
        <v>410721.67999999993</v>
      </c>
      <c r="I46" s="48">
        <v>0.10990743720064697</v>
      </c>
      <c r="J46" s="39"/>
      <c r="K46" s="37">
        <v>353008.86</v>
      </c>
      <c r="L46" s="48">
        <v>-0.14051564066450048</v>
      </c>
      <c r="M46" s="39"/>
      <c r="N46" s="37">
        <v>347802.91000000003</v>
      </c>
      <c r="O46" s="49">
        <v>-0.014747363564755723</v>
      </c>
    </row>
    <row r="47" spans="1:15" s="3" customFormat="1" ht="15">
      <c r="A47" s="13"/>
      <c r="B47" s="13"/>
      <c r="C47" s="13"/>
      <c r="D47" s="13"/>
      <c r="E47" s="13"/>
      <c r="F47" s="13"/>
      <c r="G47" s="13"/>
      <c r="H47" s="13"/>
      <c r="I47" s="13"/>
      <c r="J47" s="13"/>
      <c r="K47" s="6"/>
      <c r="L47" s="6"/>
      <c r="M47" s="6"/>
      <c r="N47" s="13"/>
      <c r="O47" s="13"/>
    </row>
    <row r="48" spans="1:15" s="3" customFormat="1" ht="15.75">
      <c r="A48" s="33"/>
      <c r="B48" s="33">
        <v>2017</v>
      </c>
      <c r="C48" s="33"/>
      <c r="D48" s="33"/>
      <c r="E48" s="33">
        <v>2018</v>
      </c>
      <c r="F48" s="33"/>
      <c r="G48" s="33"/>
      <c r="H48" s="33">
        <v>2019</v>
      </c>
      <c r="I48" s="33"/>
      <c r="J48" s="33"/>
      <c r="K48" s="16">
        <v>2020</v>
      </c>
      <c r="L48" s="16"/>
      <c r="M48" s="16"/>
      <c r="N48" s="33">
        <v>2021</v>
      </c>
      <c r="O48" s="33"/>
    </row>
    <row r="49" spans="1:16" s="3" customFormat="1" ht="15">
      <c r="A49" s="13" t="s">
        <v>2</v>
      </c>
      <c r="B49" s="51">
        <v>56413.22</v>
      </c>
      <c r="C49" s="52">
        <v>0.08214344631792986</v>
      </c>
      <c r="D49" s="53"/>
      <c r="E49" s="51">
        <v>48698.17</v>
      </c>
      <c r="F49" s="52">
        <v>-0.13675961060191216</v>
      </c>
      <c r="G49" s="53"/>
      <c r="H49" s="51">
        <v>47325.69</v>
      </c>
      <c r="I49" s="52">
        <v>-0.02818339991009921</v>
      </c>
      <c r="J49" s="53"/>
      <c r="K49" s="51">
        <f>'[3]Sheet1'!$B$90</f>
        <v>45727.43</v>
      </c>
      <c r="L49" s="54">
        <f>IF(AND(K49=0),"(+0%)",(K49-H49)/H49)</f>
        <v>-0.033771509723365935</v>
      </c>
      <c r="M49" s="55"/>
      <c r="N49" s="51">
        <f>'[3]Sheet1'!$H$90</f>
        <v>50816.81</v>
      </c>
      <c r="O49" s="52">
        <f>IF(AND(N49=0),"(+0%)",(N49-K49)/K49)</f>
        <v>0.111298185793516</v>
      </c>
      <c r="P49" s="63"/>
    </row>
    <row r="50" spans="1:16" s="3" customFormat="1" ht="15">
      <c r="A50" s="13" t="s">
        <v>3</v>
      </c>
      <c r="B50" s="51">
        <v>98867.79</v>
      </c>
      <c r="C50" s="52">
        <v>-0.034452749922848365</v>
      </c>
      <c r="D50" s="53"/>
      <c r="E50" s="51">
        <v>89594.66</v>
      </c>
      <c r="F50" s="52">
        <v>-0.09379323640186547</v>
      </c>
      <c r="G50" s="53"/>
      <c r="H50" s="51">
        <v>93899.29</v>
      </c>
      <c r="I50" s="52">
        <v>0.04804560896821295</v>
      </c>
      <c r="J50" s="53"/>
      <c r="K50" s="51">
        <f>'[3]Sheet1'!$C$90</f>
        <v>43493.55</v>
      </c>
      <c r="L50" s="54">
        <f>IF(AND(K50=0),"(+0%)",(K50-H50)/H50)</f>
        <v>-0.5368064018375431</v>
      </c>
      <c r="M50" s="55"/>
      <c r="N50" s="51">
        <f>'[3]Sheet1'!$I$90</f>
        <v>101744.3</v>
      </c>
      <c r="O50" s="52">
        <f>IF(AND(N50=0),"(+0%)",(N50-K50)/K50)</f>
        <v>1.339296286460866</v>
      </c>
      <c r="P50" s="63"/>
    </row>
    <row r="51" spans="1:16" s="3" customFormat="1" ht="15">
      <c r="A51" s="13" t="s">
        <v>4</v>
      </c>
      <c r="B51" s="51">
        <v>114034.53</v>
      </c>
      <c r="C51" s="52">
        <v>-0.12071556706503922</v>
      </c>
      <c r="D51" s="53"/>
      <c r="E51" s="51">
        <v>112734.88</v>
      </c>
      <c r="F51" s="52">
        <v>-0.011396986509261662</v>
      </c>
      <c r="G51" s="53"/>
      <c r="H51" s="51">
        <v>105310.65</v>
      </c>
      <c r="I51" s="52">
        <v>-0.06585566064380438</v>
      </c>
      <c r="J51" s="53"/>
      <c r="K51" s="51">
        <f>'[3]Sheet1'!$D$90</f>
        <v>96449.88</v>
      </c>
      <c r="L51" s="54">
        <f>IF(AND(K51=0),"(+0%)",(K51-H51)/H51)</f>
        <v>-0.08413935342721739</v>
      </c>
      <c r="M51" s="55"/>
      <c r="N51" s="51">
        <f>'[3]Sheet1'!$J$90</f>
        <v>155455.44</v>
      </c>
      <c r="O51" s="52">
        <f>IF(AND(N51=0),"(+0%)",(N51-K51)/K51)</f>
        <v>0.6117743225808057</v>
      </c>
      <c r="P51" s="63"/>
    </row>
    <row r="52" spans="1:16" s="3" customFormat="1" ht="15">
      <c r="A52" s="13" t="s">
        <v>5</v>
      </c>
      <c r="B52" s="51">
        <v>54889.31</v>
      </c>
      <c r="C52" s="52">
        <v>-0.1367726876414617</v>
      </c>
      <c r="D52" s="53"/>
      <c r="E52" s="51">
        <v>65765.92</v>
      </c>
      <c r="F52" s="52">
        <v>0.1981553420875577</v>
      </c>
      <c r="G52" s="53"/>
      <c r="H52" s="51">
        <v>69485.62</v>
      </c>
      <c r="I52" s="52">
        <v>0.05655968927371498</v>
      </c>
      <c r="J52" s="53"/>
      <c r="K52" s="51">
        <f>'[3]Sheet1'!$E$90</f>
        <v>61877.13</v>
      </c>
      <c r="L52" s="54">
        <f>IF(AND(K52=0),"(+0%)",(K52-H52)/H52)</f>
        <v>-0.10949733196595207</v>
      </c>
      <c r="M52" s="55"/>
      <c r="N52" s="51">
        <f>'[3]Sheet1'!$K$90</f>
        <v>97004.53</v>
      </c>
      <c r="O52" s="52">
        <f>IF(AND(N52=0),"(+0%)",(N52-K52)/K52)</f>
        <v>0.5676960130503791</v>
      </c>
      <c r="P52" s="63"/>
    </row>
    <row r="53" spans="1:16" s="3" customFormat="1" ht="15">
      <c r="A53" s="50" t="s">
        <v>6</v>
      </c>
      <c r="B53" s="56">
        <v>324204.85000000003</v>
      </c>
      <c r="C53" s="57">
        <v>-0.06784894352954089</v>
      </c>
      <c r="D53" s="58"/>
      <c r="E53" s="56">
        <v>316793.63</v>
      </c>
      <c r="F53" s="57">
        <v>-0.022859682697529138</v>
      </c>
      <c r="G53" s="58"/>
      <c r="H53" s="56">
        <v>316021.25</v>
      </c>
      <c r="I53" s="57">
        <v>-0.0024381172058289325</v>
      </c>
      <c r="J53" s="58"/>
      <c r="K53" s="59">
        <f>SUM(K49:K52)</f>
        <v>247547.99000000002</v>
      </c>
      <c r="L53" s="60">
        <f>IF((K53=0),"(+0%)",IF((K50=0),((K49-H49)/H49),IF((K51=0),((K49+K50)-(H49+H50))/(H49+H50),IF((K52=0),((K49+K50+K51)-(H49+H50+H51))/(H49+H50+H51),(K53-H53)/H53))))</f>
        <v>-0.21667296107461123</v>
      </c>
      <c r="M53" s="61"/>
      <c r="N53" s="56">
        <f>SUM(N49:N52)</f>
        <v>405021.07999999996</v>
      </c>
      <c r="O53" s="62">
        <f>IF((N53=0),"(+0%)",IF((N50=0),((N49-K49)/K49),IF((N51=0),((N49+N50)-(K49+K50))/(K49+K50),IF((N52=0),((N49+N50+N51)-(K49+K50+K51))/(K49+K50+K51),(N53-K53)/K53))))</f>
        <v>0.6361315638232407</v>
      </c>
      <c r="P53" s="63"/>
    </row>
    <row r="54" spans="1:16" s="3" customFormat="1" ht="15">
      <c r="A54" s="13"/>
      <c r="B54" s="53"/>
      <c r="C54" s="53"/>
      <c r="D54" s="53"/>
      <c r="E54" s="53"/>
      <c r="F54" s="53"/>
      <c r="G54" s="53"/>
      <c r="H54" s="53"/>
      <c r="I54" s="53"/>
      <c r="J54" s="53"/>
      <c r="K54" s="55"/>
      <c r="L54" s="55"/>
      <c r="M54" s="55"/>
      <c r="N54" s="53"/>
      <c r="O54" s="53"/>
      <c r="P54" s="63"/>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'[3]Sheet1'!$N$90</f>
        <v>68982.29</v>
      </c>
      <c r="C56" s="52">
        <f>IF(AND(B56=0),"(+0%)",(B56-N49)/N49)</f>
        <v>0.3574699002160899</v>
      </c>
      <c r="D56" s="53"/>
      <c r="E56" s="51">
        <f>'[5]Sheet1'!$B$92</f>
        <v>58360.24</v>
      </c>
      <c r="F56" s="52">
        <f>IF(AND(E56=0),"(+0%)",(E56-B56)/B56)</f>
        <v>-0.15398227574062845</v>
      </c>
      <c r="G56" s="53"/>
      <c r="H56" s="51">
        <f>'[5]Sheet1'!$H$92</f>
        <v>81735.32</v>
      </c>
      <c r="I56" s="52">
        <f>IF(AND(H56=0),"(+0%)",(H56-E56)/E56)</f>
        <v>0.4005309093999615</v>
      </c>
      <c r="J56" s="53"/>
      <c r="K56" s="51">
        <f>'[5]Sheet1'!$N$92</f>
        <v>0</v>
      </c>
      <c r="L56" s="54" t="str">
        <f>IF(AND(K56=0),"(+0%)",(K56-H56)/H56)</f>
        <v>(+0%)</v>
      </c>
      <c r="M56" s="55"/>
      <c r="N56" s="51">
        <v>0</v>
      </c>
      <c r="O56" s="52" t="str">
        <f>IF(AND(N56=0),"(+0%)",(N56-K56)/K56)</f>
        <v>(+0%)</v>
      </c>
    </row>
    <row r="57" spans="1:15" s="3" customFormat="1" ht="15">
      <c r="A57" s="13" t="s">
        <v>3</v>
      </c>
      <c r="B57" s="51">
        <f>'[3]Sheet1'!$O$90</f>
        <v>127408.59</v>
      </c>
      <c r="C57" s="52">
        <f>IF(AND(B57=0),"(+0%)",(B57-N50)/N50)</f>
        <v>0.25224302491638345</v>
      </c>
      <c r="D57" s="53"/>
      <c r="E57" s="51">
        <f>'[5]Sheet1'!$C$92</f>
        <v>148099.01</v>
      </c>
      <c r="F57" s="52">
        <f>IF(AND(E57=0),"(+0%)",(E57-B57)/B57)</f>
        <v>0.1623942310326173</v>
      </c>
      <c r="G57" s="53"/>
      <c r="H57" s="51">
        <f>'[5]Sheet1'!$I$92</f>
        <v>0</v>
      </c>
      <c r="I57" s="52" t="str">
        <f>IF(AND(H57=0),"(+0%)",(H57-E57)/E57)</f>
        <v>(+0%)</v>
      </c>
      <c r="J57" s="53"/>
      <c r="K57" s="51">
        <f>'[5]Sheet1'!$O$92</f>
        <v>0</v>
      </c>
      <c r="L57" s="54" t="str">
        <f>IF(AND(K57=0),"(+0%)",(K57-H57)/H57)</f>
        <v>(+0%)</v>
      </c>
      <c r="M57" s="55"/>
      <c r="N57" s="51">
        <v>0</v>
      </c>
      <c r="O57" s="52" t="str">
        <f>IF(AND(N57=0),"(+0%)",(N57-K57)/K57)</f>
        <v>(+0%)</v>
      </c>
    </row>
    <row r="58" spans="1:15" ht="15">
      <c r="A58" s="13" t="s">
        <v>4</v>
      </c>
      <c r="B58" s="51">
        <f>'[3]Sheet1'!$P$90</f>
        <v>145129.71</v>
      </c>
      <c r="C58" s="52">
        <f>IF(AND(B58=0),"(+0%)",(B58-N51)/N51)</f>
        <v>-0.06642244234103362</v>
      </c>
      <c r="D58" s="53"/>
      <c r="E58" s="51">
        <f>'[5]Sheet1'!$D$92</f>
        <v>190677.05</v>
      </c>
      <c r="F58" s="52">
        <f>IF(AND(E58=0),"(+0%)",(E58-B58)/B58)</f>
        <v>0.31383884113046184</v>
      </c>
      <c r="G58" s="53"/>
      <c r="H58" s="51">
        <f>'[5]Sheet1'!$J$92</f>
        <v>0</v>
      </c>
      <c r="I58" s="52" t="str">
        <f>IF(AND(H58=0),"(+0%)",(H58-E58)/E58)</f>
        <v>(+0%)</v>
      </c>
      <c r="J58" s="53"/>
      <c r="K58" s="51">
        <f>'[5]Sheet1'!$P$92</f>
        <v>0</v>
      </c>
      <c r="L58" s="54" t="str">
        <f>IF(AND(K58=0),"(+0%)",(K58-H58)/H58)</f>
        <v>(+0%)</v>
      </c>
      <c r="M58" s="55"/>
      <c r="N58" s="51">
        <v>0</v>
      </c>
      <c r="O58" s="52" t="str">
        <f>IF(AND(N58=0),"(+0%)",(N58-K58)/K58)</f>
        <v>(+0%)</v>
      </c>
    </row>
    <row r="59" spans="1:15" ht="15">
      <c r="A59" s="13" t="s">
        <v>5</v>
      </c>
      <c r="B59" s="51">
        <f>'[3]Sheet1'!$Q$90</f>
        <v>94911.51</v>
      </c>
      <c r="C59" s="52">
        <f>IF(AND(B59=0),"(+0%)",(B59-N52)/N52)</f>
        <v>-0.021576518127555528</v>
      </c>
      <c r="D59" s="53"/>
      <c r="E59" s="51">
        <f>'[5]Sheet1'!$E$92</f>
        <v>122892.28</v>
      </c>
      <c r="F59" s="52">
        <f>IF(AND(E59=0),"(+0%)",(E59-B59)/B59)</f>
        <v>0.2948090279039919</v>
      </c>
      <c r="G59" s="53"/>
      <c r="H59" s="51">
        <f>'[5]Sheet1'!$K$92</f>
        <v>0</v>
      </c>
      <c r="I59" s="52" t="str">
        <f>IF(AND(H59=0),"(+0%)",(H59-E59)/E59)</f>
        <v>(+0%)</v>
      </c>
      <c r="J59" s="53"/>
      <c r="K59" s="51">
        <f>'[5]Sheet1'!$Q$92</f>
        <v>0</v>
      </c>
      <c r="L59" s="54" t="str">
        <f>IF(AND(K59=0),"(+0%)",(K59-H59)/H59)</f>
        <v>(+0%)</v>
      </c>
      <c r="M59" s="55"/>
      <c r="N59" s="51">
        <v>0</v>
      </c>
      <c r="O59" s="52" t="str">
        <f>IF(AND(N59=0),"(+0%)",(N59-K59)/K59)</f>
        <v>(+0%)</v>
      </c>
    </row>
    <row r="60" spans="1:15" ht="15">
      <c r="A60" s="50" t="s">
        <v>6</v>
      </c>
      <c r="B60" s="56">
        <f>SUM(B56:B59)</f>
        <v>436432.1</v>
      </c>
      <c r="C60" s="57">
        <f>IF((B60=0),"(+0%)",IF((B57=0),((B56-N49)/N49),IF((B58=0),((B56+B57)-(N49+N50))/(N49+N50),IF((B59=0),((B56+B57+B58)-(N49+N50+N51))/(N49+N50+N51),(B60-N53)/N53))))</f>
        <v>0.07755403743429853</v>
      </c>
      <c r="D60" s="58"/>
      <c r="E60" s="56">
        <f>SUM(E56:E59)</f>
        <v>520028.57999999996</v>
      </c>
      <c r="F60" s="57">
        <f>IF((E60=0),"(+0%)",IF((E57=0),((E56-B56)/B56),IF((E58=0),((E56+E57)-(B56+B57))/(B56+B57),IF((E59=0),((E56+E57+E58)-(B56+B57+B58))/(B56+B57+B58),(E60-B60)/B60))))</f>
        <v>0.19154521402069186</v>
      </c>
      <c r="G60" s="58"/>
      <c r="H60" s="56">
        <f>SUM(H56:H59)</f>
        <v>81735.32</v>
      </c>
      <c r="I60" s="57">
        <f>IF((H60=0),"(+0%)",IF((H57=0),((H56-E56)/E56),IF((H58=0),((H56+H57)-(E56+E57))/(E56+E57),IF((H59=0),((H56+H57+H58)-(E56+E57+E58))/(E56+E57+E58),(H60-E60)/E60))))</f>
        <v>0.4005309093999615</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0">
      <selection activeCell="K56" sqref="K56"/>
    </sheetView>
  </sheetViews>
  <sheetFormatPr defaultColWidth="9.140625" defaultRowHeight="12.75"/>
  <cols>
    <col min="1" max="1" width="13.140625" style="13" customWidth="1"/>
    <col min="2" max="2" width="12.140625" style="13" customWidth="1"/>
    <col min="3" max="3" width="8.8515625" style="13" customWidth="1"/>
    <col min="4" max="4" width="3.00390625" style="13" customWidth="1"/>
    <col min="5" max="5" width="12.00390625" style="13" customWidth="1"/>
    <col min="6" max="6" width="9.7109375" style="13" customWidth="1"/>
    <col min="7" max="7" width="3.28125" style="13" customWidth="1"/>
    <col min="8" max="8" width="11.8515625" style="13" customWidth="1"/>
    <col min="9" max="9" width="9.7109375" style="13" customWidth="1"/>
    <col min="10" max="10" width="2.8515625" style="13" customWidth="1"/>
    <col min="11" max="11" width="11.57421875" style="6" bestFit="1" customWidth="1"/>
    <col min="12" max="12" width="9.7109375" style="6" customWidth="1"/>
    <col min="13" max="13" width="3.00390625" style="6" customWidth="1"/>
    <col min="14" max="14" width="13.421875" style="13" customWidth="1"/>
    <col min="15" max="15" width="10.28125" style="13" customWidth="1"/>
    <col min="16" max="16384" width="9.140625" style="6" customWidth="1"/>
  </cols>
  <sheetData>
    <row r="1" spans="1:15" s="47" customFormat="1" ht="18">
      <c r="A1" s="8" t="s">
        <v>9</v>
      </c>
      <c r="B1" s="8"/>
      <c r="C1" s="8"/>
      <c r="D1" s="8"/>
      <c r="E1" s="8"/>
      <c r="F1" s="8"/>
      <c r="G1" s="8"/>
      <c r="H1" s="8"/>
      <c r="I1" s="8"/>
      <c r="J1" s="8"/>
      <c r="K1" s="8"/>
      <c r="L1" s="8"/>
      <c r="M1" s="8"/>
      <c r="N1" s="8"/>
      <c r="O1" s="8"/>
    </row>
    <row r="2" spans="1:15" s="10" customFormat="1" ht="15">
      <c r="A2" s="9" t="s">
        <v>1</v>
      </c>
      <c r="B2" s="9"/>
      <c r="C2" s="9"/>
      <c r="D2" s="9"/>
      <c r="E2" s="9"/>
      <c r="F2" s="9"/>
      <c r="G2" s="9"/>
      <c r="H2" s="9"/>
      <c r="I2" s="9"/>
      <c r="J2" s="9"/>
      <c r="K2" s="9"/>
      <c r="L2" s="9"/>
      <c r="M2" s="9"/>
      <c r="N2" s="9"/>
      <c r="O2" s="9"/>
    </row>
    <row r="3" spans="1:15" s="10" customFormat="1" ht="15">
      <c r="A3" s="9"/>
      <c r="B3" s="9"/>
      <c r="C3" s="9"/>
      <c r="D3" s="9"/>
      <c r="E3" s="9"/>
      <c r="F3" s="9"/>
      <c r="G3" s="9"/>
      <c r="H3" s="9"/>
      <c r="I3" s="9"/>
      <c r="J3" s="9"/>
      <c r="K3" s="9"/>
      <c r="L3" s="9"/>
      <c r="M3" s="9"/>
      <c r="N3" s="9"/>
      <c r="O3" s="9"/>
    </row>
    <row r="4" spans="1:15" s="10" customFormat="1" ht="45">
      <c r="A4" s="11" t="s">
        <v>16</v>
      </c>
      <c r="B4" s="11"/>
      <c r="C4" s="12"/>
      <c r="D4" s="12"/>
      <c r="E4" s="12"/>
      <c r="F4" s="12"/>
      <c r="G4" s="12"/>
      <c r="H4" s="9"/>
      <c r="I4" s="9"/>
      <c r="J4" s="9"/>
      <c r="K4" s="9"/>
      <c r="L4" s="9"/>
      <c r="M4" s="9"/>
      <c r="N4" s="9"/>
      <c r="O4" s="9"/>
    </row>
    <row r="5" spans="1:15" s="10" customFormat="1" ht="15">
      <c r="A5" s="11"/>
      <c r="B5" s="11"/>
      <c r="C5" s="12"/>
      <c r="D5" s="12"/>
      <c r="E5" s="12"/>
      <c r="F5" s="12"/>
      <c r="G5" s="12"/>
      <c r="H5" s="13"/>
      <c r="I5" s="13"/>
      <c r="J5" s="13"/>
      <c r="K5" s="13"/>
      <c r="L5" s="13"/>
      <c r="M5" s="13"/>
      <c r="N5" s="13"/>
      <c r="O5" s="13"/>
    </row>
    <row r="6" spans="1:15" s="14" customFormat="1" ht="15.75">
      <c r="A6" s="32">
        <v>1987</v>
      </c>
      <c r="B6" s="32"/>
      <c r="C6" s="32"/>
      <c r="D6" s="33"/>
      <c r="E6" s="32">
        <v>1988</v>
      </c>
      <c r="F6" s="32"/>
      <c r="G6" s="33"/>
      <c r="H6" s="32">
        <v>1989</v>
      </c>
      <c r="I6" s="32"/>
      <c r="J6" s="33"/>
      <c r="K6" s="32">
        <v>1990</v>
      </c>
      <c r="L6" s="32"/>
      <c r="M6" s="33"/>
      <c r="N6" s="32">
        <v>1991</v>
      </c>
      <c r="O6" s="32"/>
    </row>
    <row r="7" spans="1:15" s="10" customFormat="1" ht="15">
      <c r="A7" s="13" t="s">
        <v>2</v>
      </c>
      <c r="B7" s="34"/>
      <c r="C7" s="35"/>
      <c r="D7" s="13"/>
      <c r="E7" s="34">
        <v>8045</v>
      </c>
      <c r="F7" s="35"/>
      <c r="G7" s="13"/>
      <c r="H7" s="34">
        <v>9511.77</v>
      </c>
      <c r="I7" s="35">
        <v>0.1823206960845246</v>
      </c>
      <c r="J7" s="13"/>
      <c r="K7" s="34">
        <v>9279</v>
      </c>
      <c r="L7" s="35">
        <v>-0.024471786008282415</v>
      </c>
      <c r="M7" s="13"/>
      <c r="N7" s="34">
        <v>8866</v>
      </c>
      <c r="O7" s="35">
        <v>-0.04450910658476129</v>
      </c>
    </row>
    <row r="8" spans="1:15" s="10" customFormat="1" ht="15">
      <c r="A8" s="13" t="s">
        <v>3</v>
      </c>
      <c r="B8" s="34"/>
      <c r="C8" s="35"/>
      <c r="D8" s="13"/>
      <c r="E8" s="34">
        <v>13663</v>
      </c>
      <c r="F8" s="35"/>
      <c r="G8" s="13"/>
      <c r="H8" s="34">
        <v>15925.37</v>
      </c>
      <c r="I8" s="35">
        <v>0.1655836931859768</v>
      </c>
      <c r="J8" s="13"/>
      <c r="K8" s="34">
        <v>16976</v>
      </c>
      <c r="L8" s="35">
        <v>0.06597209358401086</v>
      </c>
      <c r="M8" s="13"/>
      <c r="N8" s="34">
        <v>18429</v>
      </c>
      <c r="O8" s="35">
        <v>0.08559142318567389</v>
      </c>
    </row>
    <row r="9" spans="1:15" s="10" customFormat="1" ht="15">
      <c r="A9" s="13" t="s">
        <v>4</v>
      </c>
      <c r="B9" s="34">
        <v>18651</v>
      </c>
      <c r="C9" s="35"/>
      <c r="D9" s="13"/>
      <c r="E9" s="34">
        <v>21175.61</v>
      </c>
      <c r="F9" s="35">
        <v>0.13536057047879474</v>
      </c>
      <c r="G9" s="13"/>
      <c r="H9" s="34">
        <v>23246.78</v>
      </c>
      <c r="I9" s="35">
        <v>0.09780922485822123</v>
      </c>
      <c r="J9" s="13"/>
      <c r="K9" s="34">
        <v>24092</v>
      </c>
      <c r="L9" s="35">
        <v>0.03635858385548455</v>
      </c>
      <c r="M9" s="13"/>
      <c r="N9" s="34">
        <v>26690</v>
      </c>
      <c r="O9" s="35">
        <v>0.10783662626598041</v>
      </c>
    </row>
    <row r="10" spans="1:15" s="10" customFormat="1" ht="15">
      <c r="A10" s="13" t="s">
        <v>5</v>
      </c>
      <c r="B10" s="34">
        <v>9140</v>
      </c>
      <c r="C10" s="35"/>
      <c r="D10" s="13"/>
      <c r="E10" s="34">
        <v>10421.97</v>
      </c>
      <c r="F10" s="35">
        <v>0.14025929978118154</v>
      </c>
      <c r="G10" s="13"/>
      <c r="H10" s="34">
        <v>10965.12</v>
      </c>
      <c r="I10" s="35">
        <v>0.052115866769910243</v>
      </c>
      <c r="J10" s="13"/>
      <c r="K10" s="34">
        <v>12577</v>
      </c>
      <c r="L10" s="35">
        <v>0.14700067121928434</v>
      </c>
      <c r="M10" s="13"/>
      <c r="N10" s="34">
        <v>11624</v>
      </c>
      <c r="O10" s="35">
        <v>-0.07577323686093664</v>
      </c>
    </row>
    <row r="11" spans="1:15" s="10" customFormat="1" ht="15">
      <c r="A11" s="36" t="s">
        <v>6</v>
      </c>
      <c r="B11" s="37">
        <v>27791</v>
      </c>
      <c r="C11" s="38"/>
      <c r="D11" s="39"/>
      <c r="E11" s="37">
        <v>53305.58</v>
      </c>
      <c r="F11" s="38">
        <v>0.13697168147961578</v>
      </c>
      <c r="G11" s="39"/>
      <c r="H11" s="37">
        <v>59649.04</v>
      </c>
      <c r="I11" s="40">
        <v>0.11900180056196741</v>
      </c>
      <c r="J11" s="41"/>
      <c r="K11" s="42">
        <v>62924</v>
      </c>
      <c r="L11" s="40">
        <v>0.054903817395887664</v>
      </c>
      <c r="M11" s="41"/>
      <c r="N11" s="42">
        <v>65609</v>
      </c>
      <c r="O11" s="43">
        <v>0.04267052317080923</v>
      </c>
    </row>
    <row r="12" spans="1:15" s="10" customFormat="1" ht="15">
      <c r="A12" s="13"/>
      <c r="B12" s="13"/>
      <c r="C12" s="13"/>
      <c r="D12" s="13"/>
      <c r="E12" s="13"/>
      <c r="F12" s="13"/>
      <c r="G12" s="13"/>
      <c r="H12" s="13"/>
      <c r="I12" s="13"/>
      <c r="J12" s="13"/>
      <c r="K12" s="13"/>
      <c r="L12" s="13"/>
      <c r="M12" s="13"/>
      <c r="N12" s="44"/>
      <c r="O12" s="13"/>
    </row>
    <row r="13" spans="1:15" s="14" customFormat="1" ht="15.75">
      <c r="A13" s="32">
        <v>1992</v>
      </c>
      <c r="B13" s="32"/>
      <c r="C13" s="32"/>
      <c r="D13" s="33"/>
      <c r="E13" s="32">
        <v>1993</v>
      </c>
      <c r="F13" s="32"/>
      <c r="G13" s="33"/>
      <c r="H13" s="32">
        <v>1994</v>
      </c>
      <c r="I13" s="32"/>
      <c r="J13" s="33"/>
      <c r="K13" s="32">
        <v>1995</v>
      </c>
      <c r="L13" s="32"/>
      <c r="M13" s="33"/>
      <c r="N13" s="32">
        <v>1996</v>
      </c>
      <c r="O13" s="32"/>
    </row>
    <row r="14" spans="1:15" s="3" customFormat="1" ht="15">
      <c r="A14" s="13" t="s">
        <v>2</v>
      </c>
      <c r="B14" s="34">
        <v>9685</v>
      </c>
      <c r="C14" s="35">
        <v>0.09237536656891496</v>
      </c>
      <c r="D14" s="13"/>
      <c r="E14" s="34">
        <v>9043.32</v>
      </c>
      <c r="F14" s="35">
        <v>-0.06625503355704701</v>
      </c>
      <c r="G14" s="13"/>
      <c r="H14" s="34">
        <v>10001</v>
      </c>
      <c r="I14" s="35">
        <v>0.10589916092762396</v>
      </c>
      <c r="J14" s="13"/>
      <c r="K14" s="34">
        <v>9717</v>
      </c>
      <c r="L14" s="35">
        <v>-0.028397160283971604</v>
      </c>
      <c r="M14" s="13"/>
      <c r="N14" s="34">
        <v>11697</v>
      </c>
      <c r="O14" s="45">
        <v>0.2037665946279716</v>
      </c>
    </row>
    <row r="15" spans="1:15" s="3" customFormat="1" ht="15">
      <c r="A15" s="13" t="s">
        <v>3</v>
      </c>
      <c r="B15" s="34">
        <v>17979</v>
      </c>
      <c r="C15" s="35">
        <v>-0.024418036789842095</v>
      </c>
      <c r="D15" s="13"/>
      <c r="E15" s="34">
        <v>18000.15</v>
      </c>
      <c r="F15" s="35">
        <v>0.0011763724345070056</v>
      </c>
      <c r="G15" s="13"/>
      <c r="H15" s="34">
        <v>19810</v>
      </c>
      <c r="I15" s="35">
        <v>0.10054638433568601</v>
      </c>
      <c r="J15" s="13"/>
      <c r="K15" s="34">
        <v>20691</v>
      </c>
      <c r="L15" s="35">
        <v>0.04447248864209995</v>
      </c>
      <c r="M15" s="13"/>
      <c r="N15" s="34">
        <v>22560</v>
      </c>
      <c r="O15" s="45">
        <v>0.09032912860664057</v>
      </c>
    </row>
    <row r="16" spans="1:15" s="3" customFormat="1" ht="15">
      <c r="A16" s="13" t="s">
        <v>4</v>
      </c>
      <c r="B16" s="34">
        <v>25767</v>
      </c>
      <c r="C16" s="35">
        <v>-0.034582240539527916</v>
      </c>
      <c r="D16" s="13"/>
      <c r="E16" s="34">
        <v>28147.38</v>
      </c>
      <c r="F16" s="35">
        <v>0.09238095238095242</v>
      </c>
      <c r="G16" s="13"/>
      <c r="H16" s="34">
        <v>28413</v>
      </c>
      <c r="I16" s="35">
        <v>0.009436757524146083</v>
      </c>
      <c r="J16" s="13"/>
      <c r="K16" s="34">
        <v>31671</v>
      </c>
      <c r="L16" s="35">
        <v>0.11466582198289516</v>
      </c>
      <c r="M16" s="13"/>
      <c r="N16" s="34">
        <v>30173</v>
      </c>
      <c r="O16" s="45">
        <v>-0.04729879069180007</v>
      </c>
    </row>
    <row r="17" spans="1:15" s="3" customFormat="1" ht="15">
      <c r="A17" s="13" t="s">
        <v>5</v>
      </c>
      <c r="B17" s="34">
        <v>11177.67</v>
      </c>
      <c r="C17" s="35">
        <v>-0.03839728148657948</v>
      </c>
      <c r="D17" s="13"/>
      <c r="E17" s="34">
        <v>11509</v>
      </c>
      <c r="F17" s="35">
        <v>0.029642134720384475</v>
      </c>
      <c r="G17" s="13"/>
      <c r="H17" s="34">
        <v>13242</v>
      </c>
      <c r="I17" s="35">
        <v>0.1505778086714745</v>
      </c>
      <c r="J17" s="13"/>
      <c r="K17" s="34">
        <v>13422</v>
      </c>
      <c r="L17" s="45">
        <v>0.01359311282283643</v>
      </c>
      <c r="M17" s="13"/>
      <c r="N17" s="34">
        <v>14246</v>
      </c>
      <c r="O17" s="45">
        <v>0.061391744896438685</v>
      </c>
    </row>
    <row r="18" spans="1:15" s="3" customFormat="1" ht="15">
      <c r="A18" s="36" t="s">
        <v>6</v>
      </c>
      <c r="B18" s="37">
        <v>64608.67</v>
      </c>
      <c r="C18" s="38">
        <v>-0.015246841134600463</v>
      </c>
      <c r="D18" s="39"/>
      <c r="E18" s="37">
        <v>66699.85</v>
      </c>
      <c r="F18" s="38">
        <v>0.03236686345656098</v>
      </c>
      <c r="G18" s="39"/>
      <c r="H18" s="37">
        <v>71466</v>
      </c>
      <c r="I18" s="38">
        <v>0.07145668243631723</v>
      </c>
      <c r="J18" s="39"/>
      <c r="K18" s="20">
        <v>75501</v>
      </c>
      <c r="L18" s="31">
        <v>0.05646041474267484</v>
      </c>
      <c r="M18" s="39"/>
      <c r="N18" s="37">
        <v>78676</v>
      </c>
      <c r="O18" s="30">
        <v>0.042052423146713286</v>
      </c>
    </row>
    <row r="19" spans="1:15" s="10" customFormat="1" ht="15">
      <c r="A19" s="13"/>
      <c r="B19" s="13"/>
      <c r="C19" s="13"/>
      <c r="D19" s="13"/>
      <c r="E19" s="13"/>
      <c r="F19" s="13"/>
      <c r="G19" s="13"/>
      <c r="H19" s="13"/>
      <c r="I19" s="13"/>
      <c r="J19" s="13"/>
      <c r="K19" s="13"/>
      <c r="L19" s="13"/>
      <c r="M19" s="13"/>
      <c r="N19" s="13"/>
      <c r="O19" s="13"/>
    </row>
    <row r="20" spans="1:15" s="14" customFormat="1" ht="15.75">
      <c r="A20" s="32">
        <v>1997</v>
      </c>
      <c r="B20" s="32"/>
      <c r="C20" s="32"/>
      <c r="D20" s="33"/>
      <c r="E20" s="32">
        <v>1998</v>
      </c>
      <c r="F20" s="32"/>
      <c r="G20" s="33"/>
      <c r="H20" s="32">
        <v>1999</v>
      </c>
      <c r="I20" s="32"/>
      <c r="J20" s="33"/>
      <c r="K20" s="32">
        <v>2000</v>
      </c>
      <c r="L20" s="32"/>
      <c r="M20" s="33"/>
      <c r="N20" s="32">
        <v>2001</v>
      </c>
      <c r="O20" s="32"/>
    </row>
    <row r="21" spans="1:15" s="10" customFormat="1" ht="15">
      <c r="A21" s="13" t="s">
        <v>2</v>
      </c>
      <c r="B21" s="34">
        <v>10479</v>
      </c>
      <c r="C21" s="45">
        <v>-0.10412926391382406</v>
      </c>
      <c r="D21" s="13"/>
      <c r="E21" s="34">
        <v>12485</v>
      </c>
      <c r="F21" s="45">
        <v>0.19143048000763432</v>
      </c>
      <c r="G21" s="13"/>
      <c r="H21" s="34">
        <v>12433</v>
      </c>
      <c r="I21" s="45">
        <v>-0.004164997997597116</v>
      </c>
      <c r="J21" s="13"/>
      <c r="K21" s="34">
        <v>11853.02</v>
      </c>
      <c r="L21" s="45">
        <v>-0.04664843561489581</v>
      </c>
      <c r="M21" s="13"/>
      <c r="N21" s="34">
        <v>12158.53</v>
      </c>
      <c r="O21" s="45">
        <v>0.025774865814788148</v>
      </c>
    </row>
    <row r="22" spans="1:15" s="10" customFormat="1" ht="15">
      <c r="A22" s="13" t="s">
        <v>3</v>
      </c>
      <c r="B22" s="34">
        <v>21307</v>
      </c>
      <c r="C22" s="45">
        <v>-0.05554078014184397</v>
      </c>
      <c r="D22" s="13"/>
      <c r="E22" s="34">
        <v>20963</v>
      </c>
      <c r="F22" s="45">
        <v>-0.01614492889660675</v>
      </c>
      <c r="G22" s="13"/>
      <c r="H22" s="34">
        <v>23505</v>
      </c>
      <c r="I22" s="45">
        <v>0.12126126985641368</v>
      </c>
      <c r="J22" s="13"/>
      <c r="K22" s="34">
        <v>23686</v>
      </c>
      <c r="L22" s="45">
        <v>0.007700489257604765</v>
      </c>
      <c r="M22" s="13"/>
      <c r="N22" s="34">
        <v>22559.95</v>
      </c>
      <c r="O22" s="45">
        <v>-0.04754074136620785</v>
      </c>
    </row>
    <row r="23" spans="1:15" s="10" customFormat="1" ht="15">
      <c r="A23" s="13" t="s">
        <v>4</v>
      </c>
      <c r="B23" s="34">
        <v>28167</v>
      </c>
      <c r="C23" s="45">
        <v>-0.06648327975342193</v>
      </c>
      <c r="D23" s="13"/>
      <c r="E23" s="34">
        <v>29401</v>
      </c>
      <c r="F23" s="45">
        <v>0.04381013242446835</v>
      </c>
      <c r="G23" s="13"/>
      <c r="H23" s="34">
        <v>36234</v>
      </c>
      <c r="I23" s="45">
        <v>0.23240706098432026</v>
      </c>
      <c r="J23" s="13"/>
      <c r="K23" s="34">
        <v>29885.79</v>
      </c>
      <c r="L23" s="45">
        <v>-0.17520036429872493</v>
      </c>
      <c r="M23" s="13"/>
      <c r="N23" s="34">
        <v>33343</v>
      </c>
      <c r="O23" s="45">
        <v>0.11568072987195584</v>
      </c>
    </row>
    <row r="24" spans="1:15" s="10" customFormat="1" ht="15">
      <c r="A24" s="13" t="s">
        <v>5</v>
      </c>
      <c r="B24" s="34">
        <v>13877</v>
      </c>
      <c r="C24" s="45">
        <v>-0.02590200758107539</v>
      </c>
      <c r="D24" s="13"/>
      <c r="E24" s="34">
        <v>14822</v>
      </c>
      <c r="F24" s="45">
        <v>0.06809829213807018</v>
      </c>
      <c r="G24" s="13"/>
      <c r="H24" s="34">
        <v>14672.63</v>
      </c>
      <c r="I24" s="45">
        <v>-0.010077587370125544</v>
      </c>
      <c r="J24" s="13"/>
      <c r="K24" s="34">
        <v>18098.3</v>
      </c>
      <c r="L24" s="45">
        <v>0.23347348089606296</v>
      </c>
      <c r="M24" s="13"/>
      <c r="N24" s="34">
        <v>15393.09</v>
      </c>
      <c r="O24" s="45">
        <v>-0.149473154937204</v>
      </c>
    </row>
    <row r="25" spans="1:15" s="10" customFormat="1" ht="15">
      <c r="A25" s="36" t="s">
        <v>6</v>
      </c>
      <c r="B25" s="37">
        <v>73830</v>
      </c>
      <c r="C25" s="31">
        <v>-0.06159438710661447</v>
      </c>
      <c r="D25" s="39"/>
      <c r="E25" s="37">
        <v>77671</v>
      </c>
      <c r="F25" s="31">
        <v>0.052024922118380064</v>
      </c>
      <c r="G25" s="39"/>
      <c r="H25" s="37">
        <v>86844.63</v>
      </c>
      <c r="I25" s="31">
        <v>0.11810881796294634</v>
      </c>
      <c r="J25" s="39"/>
      <c r="K25" s="37">
        <v>83523.11</v>
      </c>
      <c r="L25" s="31">
        <v>-0.03824669412489873</v>
      </c>
      <c r="M25" s="39"/>
      <c r="N25" s="37">
        <v>83454.57</v>
      </c>
      <c r="O25" s="30">
        <v>-0.0008206112056889835</v>
      </c>
    </row>
    <row r="26" spans="1:15" s="3" customFormat="1" ht="15">
      <c r="A26" s="13"/>
      <c r="B26" s="13"/>
      <c r="C26" s="13"/>
      <c r="D26" s="13"/>
      <c r="E26" s="13"/>
      <c r="F26" s="13"/>
      <c r="G26" s="13"/>
      <c r="H26" s="13"/>
      <c r="I26" s="13"/>
      <c r="J26" s="13"/>
      <c r="K26" s="6"/>
      <c r="L26" s="6"/>
      <c r="M26" s="6"/>
      <c r="N26" s="13"/>
      <c r="O26" s="13"/>
    </row>
    <row r="27" spans="1:15" s="3" customFormat="1" ht="15.75">
      <c r="A27" s="15">
        <v>2002</v>
      </c>
      <c r="B27" s="15"/>
      <c r="C27" s="15"/>
      <c r="D27" s="16"/>
      <c r="E27" s="15">
        <v>2003</v>
      </c>
      <c r="F27" s="15"/>
      <c r="G27" s="16"/>
      <c r="H27" s="15">
        <v>2004</v>
      </c>
      <c r="I27" s="15"/>
      <c r="J27" s="16"/>
      <c r="K27" s="15">
        <v>2005</v>
      </c>
      <c r="L27" s="15"/>
      <c r="M27" s="16"/>
      <c r="N27" s="15">
        <v>2006</v>
      </c>
      <c r="O27" s="15"/>
    </row>
    <row r="28" spans="1:15" s="3" customFormat="1" ht="15">
      <c r="A28" s="13" t="s">
        <v>2</v>
      </c>
      <c r="B28" s="34">
        <v>13752.15</v>
      </c>
      <c r="C28" s="45">
        <v>0.1310701211412892</v>
      </c>
      <c r="D28" s="13"/>
      <c r="E28" s="34">
        <v>12952.43</v>
      </c>
      <c r="F28" s="45">
        <v>-0.05815236163072678</v>
      </c>
      <c r="G28" s="13"/>
      <c r="H28" s="34">
        <v>13628.09</v>
      </c>
      <c r="I28" s="45">
        <v>0.0521647289350338</v>
      </c>
      <c r="J28" s="13"/>
      <c r="K28" s="34">
        <v>15734.62</v>
      </c>
      <c r="L28" s="45">
        <v>0.15457265104647833</v>
      </c>
      <c r="M28" s="13"/>
      <c r="N28" s="34">
        <v>15613.13</v>
      </c>
      <c r="O28" s="45">
        <v>-0.007721190597548691</v>
      </c>
    </row>
    <row r="29" spans="1:15" s="3" customFormat="1" ht="15">
      <c r="A29" s="13" t="s">
        <v>3</v>
      </c>
      <c r="B29" s="34">
        <v>25176.93</v>
      </c>
      <c r="C29" s="45">
        <v>0.11600114361955587</v>
      </c>
      <c r="D29" s="13"/>
      <c r="E29" s="34">
        <v>26314.19</v>
      </c>
      <c r="F29" s="45">
        <v>0.04517071779601398</v>
      </c>
      <c r="G29" s="13"/>
      <c r="H29" s="34">
        <v>25867.94</v>
      </c>
      <c r="I29" s="45">
        <v>-0.016958530739498347</v>
      </c>
      <c r="J29" s="13"/>
      <c r="K29" s="34">
        <v>27992.35</v>
      </c>
      <c r="L29" s="45">
        <v>0.08212520981570237</v>
      </c>
      <c r="M29" s="13"/>
      <c r="N29" s="34">
        <v>30331.48</v>
      </c>
      <c r="O29" s="45">
        <v>0.08356318779952383</v>
      </c>
    </row>
    <row r="30" spans="1:15" s="3" customFormat="1" ht="15">
      <c r="A30" s="13" t="s">
        <v>4</v>
      </c>
      <c r="B30" s="34">
        <v>36556.43</v>
      </c>
      <c r="C30" s="45">
        <v>0.09637495126413341</v>
      </c>
      <c r="D30" s="13"/>
      <c r="E30" s="34">
        <v>35930.74</v>
      </c>
      <c r="F30" s="45">
        <v>-0.01711573039271073</v>
      </c>
      <c r="G30" s="13"/>
      <c r="H30" s="34">
        <v>36774.43</v>
      </c>
      <c r="I30" s="45">
        <v>0.023481008184078656</v>
      </c>
      <c r="J30" s="13"/>
      <c r="K30" s="34">
        <v>38364.96</v>
      </c>
      <c r="L30" s="45">
        <v>0.04325097628977523</v>
      </c>
      <c r="M30" s="13"/>
      <c r="N30" s="34">
        <v>40220.87</v>
      </c>
      <c r="O30" s="45">
        <v>0.04837513189118413</v>
      </c>
    </row>
    <row r="31" spans="1:15" s="3" customFormat="1" ht="15">
      <c r="A31" s="13" t="s">
        <v>5</v>
      </c>
      <c r="B31" s="34">
        <v>17391.92</v>
      </c>
      <c r="C31" s="45">
        <v>0.1298524207940055</v>
      </c>
      <c r="D31" s="13"/>
      <c r="E31" s="34">
        <v>17917.52</v>
      </c>
      <c r="F31" s="45">
        <v>0.03022093017907179</v>
      </c>
      <c r="G31" s="13"/>
      <c r="H31" s="34">
        <v>18308.35</v>
      </c>
      <c r="I31" s="45">
        <v>0.0218127285472542</v>
      </c>
      <c r="J31" s="13"/>
      <c r="K31" s="34">
        <v>20114.11</v>
      </c>
      <c r="L31" s="45">
        <v>0.09863040634464613</v>
      </c>
      <c r="M31" s="13"/>
      <c r="N31" s="34">
        <v>20915.88</v>
      </c>
      <c r="O31" s="45">
        <v>0.03986107264999547</v>
      </c>
    </row>
    <row r="32" spans="1:15" s="3" customFormat="1" ht="15">
      <c r="A32" s="36" t="s">
        <v>6</v>
      </c>
      <c r="B32" s="37">
        <v>92877.43000000001</v>
      </c>
      <c r="C32" s="31">
        <v>0.1129100539371301</v>
      </c>
      <c r="D32" s="39"/>
      <c r="E32" s="37">
        <v>93114.87999999999</v>
      </c>
      <c r="F32" s="31">
        <v>0.0025565952890813466</v>
      </c>
      <c r="G32" s="39"/>
      <c r="H32" s="37">
        <v>94578.81</v>
      </c>
      <c r="I32" s="31">
        <v>0.015721762193110358</v>
      </c>
      <c r="J32" s="39"/>
      <c r="K32" s="37">
        <v>102206.04</v>
      </c>
      <c r="L32" s="31">
        <v>0.08064417389053632</v>
      </c>
      <c r="M32" s="39"/>
      <c r="N32" s="37">
        <v>107081.36000000002</v>
      </c>
      <c r="O32" s="31">
        <v>0.047700899085807665</v>
      </c>
    </row>
    <row r="33" spans="1:15" s="3" customFormat="1" ht="15">
      <c r="A33" s="13"/>
      <c r="B33" s="13"/>
      <c r="C33" s="13"/>
      <c r="D33" s="13"/>
      <c r="E33" s="13"/>
      <c r="F33" s="13"/>
      <c r="G33" s="13"/>
      <c r="H33" s="13"/>
      <c r="I33" s="13"/>
      <c r="J33" s="13"/>
      <c r="K33" s="6"/>
      <c r="L33" s="6"/>
      <c r="M33" s="6"/>
      <c r="N33" s="13"/>
      <c r="O33" s="13"/>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15766.61</v>
      </c>
      <c r="C35" s="45">
        <v>0.009830187797065765</v>
      </c>
      <c r="D35" s="13"/>
      <c r="E35" s="34">
        <v>18161.52</v>
      </c>
      <c r="F35" s="45">
        <v>0.1518975861012608</v>
      </c>
      <c r="G35" s="13"/>
      <c r="H35" s="34">
        <v>15396.04</v>
      </c>
      <c r="I35" s="45">
        <v>-0.15227139578625576</v>
      </c>
      <c r="J35" s="13"/>
      <c r="K35" s="34">
        <v>17478.46</v>
      </c>
      <c r="L35" s="45">
        <v>0.1352568582570582</v>
      </c>
      <c r="M35" s="6"/>
      <c r="N35" s="34">
        <v>36013.94</v>
      </c>
      <c r="O35" s="45">
        <v>1.0604755796563314</v>
      </c>
    </row>
    <row r="36" spans="1:15" s="3" customFormat="1" ht="15">
      <c r="A36" s="13" t="s">
        <v>3</v>
      </c>
      <c r="B36" s="34">
        <v>32491.13</v>
      </c>
      <c r="C36" s="45">
        <v>0.07120160308695789</v>
      </c>
      <c r="D36" s="13"/>
      <c r="E36" s="34">
        <v>35726.48</v>
      </c>
      <c r="F36" s="45">
        <v>0.09957640746874614</v>
      </c>
      <c r="G36" s="13"/>
      <c r="H36" s="34">
        <v>28378.93</v>
      </c>
      <c r="I36" s="45">
        <v>-0.20566117904702624</v>
      </c>
      <c r="J36" s="13"/>
      <c r="K36" s="34">
        <v>34937.55</v>
      </c>
      <c r="L36" s="45">
        <v>0.23110878387592493</v>
      </c>
      <c r="M36" s="6"/>
      <c r="N36" s="34">
        <v>48381.2</v>
      </c>
      <c r="O36" s="45">
        <v>0.3847908625533271</v>
      </c>
    </row>
    <row r="37" spans="1:15" s="3" customFormat="1" ht="15">
      <c r="A37" s="13" t="s">
        <v>4</v>
      </c>
      <c r="B37" s="34">
        <v>43416.36</v>
      </c>
      <c r="C37" s="45">
        <v>0.07944855494175034</v>
      </c>
      <c r="D37" s="13"/>
      <c r="E37" s="34">
        <v>38123.6</v>
      </c>
      <c r="F37" s="45">
        <v>-0.12190704149311463</v>
      </c>
      <c r="G37" s="13"/>
      <c r="H37" s="34">
        <v>37774.93</v>
      </c>
      <c r="I37" s="45">
        <v>-0.00914577846793058</v>
      </c>
      <c r="J37" s="13"/>
      <c r="K37" s="34">
        <v>51618.26</v>
      </c>
      <c r="L37" s="45">
        <v>0.3664687135091978</v>
      </c>
      <c r="M37" s="6"/>
      <c r="N37" s="34">
        <v>60110.68</v>
      </c>
      <c r="O37" s="45">
        <v>0.16452356201080776</v>
      </c>
    </row>
    <row r="38" spans="1:15" s="3" customFormat="1" ht="15">
      <c r="A38" s="13" t="s">
        <v>5</v>
      </c>
      <c r="B38" s="34">
        <v>24348.75</v>
      </c>
      <c r="C38" s="45">
        <v>0.16412744766177653</v>
      </c>
      <c r="D38" s="13"/>
      <c r="E38" s="34">
        <v>21864.71</v>
      </c>
      <c r="F38" s="45">
        <v>-0.10201920016427951</v>
      </c>
      <c r="G38" s="13"/>
      <c r="H38" s="34">
        <v>23986.48</v>
      </c>
      <c r="I38" s="45">
        <v>0.09704084801490624</v>
      </c>
      <c r="J38" s="13"/>
      <c r="K38" s="34">
        <v>32300.54</v>
      </c>
      <c r="L38" s="45">
        <v>0.3466144261267181</v>
      </c>
      <c r="M38" s="6"/>
      <c r="N38" s="34">
        <v>49536.59</v>
      </c>
      <c r="O38" s="45">
        <v>0.5336149178930134</v>
      </c>
    </row>
    <row r="39" spans="1:15" s="3" customFormat="1" ht="15">
      <c r="A39" s="36" t="s">
        <v>6</v>
      </c>
      <c r="B39" s="37">
        <v>116022.85</v>
      </c>
      <c r="C39" s="31">
        <v>0.08350183449294993</v>
      </c>
      <c r="D39" s="39"/>
      <c r="E39" s="37">
        <v>113876.31</v>
      </c>
      <c r="F39" s="31">
        <v>-0.01850101079227073</v>
      </c>
      <c r="G39" s="39"/>
      <c r="H39" s="37">
        <v>105536.37999999999</v>
      </c>
      <c r="I39" s="31">
        <v>-0.07323674256744013</v>
      </c>
      <c r="J39" s="39"/>
      <c r="K39" s="37">
        <v>136334.81</v>
      </c>
      <c r="L39" s="31">
        <v>0.2918276143259794</v>
      </c>
      <c r="M39" s="39"/>
      <c r="N39" s="37">
        <v>194042.41</v>
      </c>
      <c r="O39" s="30">
        <v>0.4232785449292078</v>
      </c>
    </row>
    <row r="40" spans="1:15" s="3" customFormat="1" ht="15">
      <c r="A40" s="13"/>
      <c r="B40" s="13"/>
      <c r="C40" s="13"/>
      <c r="D40" s="13"/>
      <c r="E40" s="13"/>
      <c r="F40" s="13"/>
      <c r="G40" s="13"/>
      <c r="H40" s="13"/>
      <c r="I40" s="13"/>
      <c r="J40" s="13"/>
      <c r="K40" s="6"/>
      <c r="L40" s="6"/>
      <c r="M40" s="6"/>
      <c r="N40" s="13"/>
      <c r="O40" s="13"/>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46971.33</v>
      </c>
      <c r="C42" s="45">
        <v>0.30425413048391814</v>
      </c>
      <c r="D42" s="13"/>
      <c r="E42" s="34">
        <v>46394.6</v>
      </c>
      <c r="F42" s="45">
        <v>-0.012278340851749421</v>
      </c>
      <c r="G42" s="13"/>
      <c r="H42" s="17">
        <v>51624.23</v>
      </c>
      <c r="I42" s="28">
        <v>0.11272066145629027</v>
      </c>
      <c r="J42" s="6"/>
      <c r="K42" s="17">
        <v>61939.02</v>
      </c>
      <c r="L42" s="28">
        <v>0.19980520774837693</v>
      </c>
      <c r="M42" s="6"/>
      <c r="N42" s="17">
        <v>33320.12</v>
      </c>
      <c r="O42" s="45">
        <v>-0.46204960943844436</v>
      </c>
    </row>
    <row r="43" spans="1:15" s="10" customFormat="1" ht="15">
      <c r="A43" s="13" t="s">
        <v>3</v>
      </c>
      <c r="B43" s="34">
        <v>57375.49</v>
      </c>
      <c r="C43" s="45">
        <v>0.18590464891321426</v>
      </c>
      <c r="D43" s="13"/>
      <c r="E43" s="34">
        <v>69856.48</v>
      </c>
      <c r="F43" s="45">
        <v>0.21753173698385841</v>
      </c>
      <c r="G43" s="13"/>
      <c r="H43" s="17">
        <v>88541.16</v>
      </c>
      <c r="I43" s="28">
        <v>0.26747239483008606</v>
      </c>
      <c r="J43" s="6"/>
      <c r="K43" s="17">
        <v>56570.3</v>
      </c>
      <c r="L43" s="28">
        <v>-0.3610847203718587</v>
      </c>
      <c r="M43" s="6"/>
      <c r="N43" s="17">
        <v>58133.5</v>
      </c>
      <c r="O43" s="45">
        <v>0.027632874494213342</v>
      </c>
    </row>
    <row r="44" spans="1:15" s="10" customFormat="1" ht="15">
      <c r="A44" s="13" t="s">
        <v>4</v>
      </c>
      <c r="B44" s="34">
        <v>71320.74</v>
      </c>
      <c r="C44" s="45">
        <v>0.1864903208547966</v>
      </c>
      <c r="D44" s="13"/>
      <c r="E44" s="34">
        <v>84070.48</v>
      </c>
      <c r="F44" s="45">
        <v>0.17876623265546585</v>
      </c>
      <c r="G44" s="13"/>
      <c r="H44" s="17">
        <v>121913.8</v>
      </c>
      <c r="I44" s="28">
        <v>0.45013802704587874</v>
      </c>
      <c r="J44" s="6"/>
      <c r="K44" s="17">
        <v>92183.52</v>
      </c>
      <c r="L44" s="28">
        <v>-0.24386312296064924</v>
      </c>
      <c r="M44" s="6"/>
      <c r="N44" s="17">
        <v>92454.94</v>
      </c>
      <c r="O44" s="45">
        <v>0.0029443440649695113</v>
      </c>
    </row>
    <row r="45" spans="1:15" s="10" customFormat="1" ht="15">
      <c r="A45" s="13" t="s">
        <v>5</v>
      </c>
      <c r="B45" s="34">
        <v>55435.81</v>
      </c>
      <c r="C45" s="45">
        <v>0.11908813263084927</v>
      </c>
      <c r="D45" s="13"/>
      <c r="E45" s="34">
        <v>65674.14</v>
      </c>
      <c r="F45" s="45">
        <v>0.18468802025261294</v>
      </c>
      <c r="G45" s="13"/>
      <c r="H45" s="17">
        <v>83868.3</v>
      </c>
      <c r="I45" s="28">
        <v>0.27703689762819894</v>
      </c>
      <c r="J45" s="6"/>
      <c r="K45" s="17">
        <v>51315.89</v>
      </c>
      <c r="L45" s="28">
        <v>-0.38813723421125745</v>
      </c>
      <c r="M45" s="6"/>
      <c r="N45" s="17">
        <v>41445.85</v>
      </c>
      <c r="O45" s="45">
        <v>-0.19233886423873778</v>
      </c>
    </row>
    <row r="46" spans="1:15" s="10" customFormat="1" ht="15">
      <c r="A46" s="36" t="s">
        <v>6</v>
      </c>
      <c r="B46" s="37">
        <v>231103.37</v>
      </c>
      <c r="C46" s="48">
        <v>0.19099412339807567</v>
      </c>
      <c r="D46" s="39"/>
      <c r="E46" s="37">
        <v>265995.7</v>
      </c>
      <c r="F46" s="48">
        <v>0.15098148503849174</v>
      </c>
      <c r="G46" s="39"/>
      <c r="H46" s="37">
        <v>345947.49</v>
      </c>
      <c r="I46" s="48">
        <v>0.30057549802496797</v>
      </c>
      <c r="J46" s="39"/>
      <c r="K46" s="37">
        <v>262008.73000000004</v>
      </c>
      <c r="L46" s="48">
        <v>-0.24263439517945326</v>
      </c>
      <c r="M46" s="39"/>
      <c r="N46" s="37">
        <v>225354.41</v>
      </c>
      <c r="O46" s="49">
        <v>-0.13989732326857976</v>
      </c>
    </row>
    <row r="47" spans="1:15" s="3" customFormat="1" ht="15">
      <c r="A47" s="13"/>
      <c r="B47" s="13"/>
      <c r="C47" s="13"/>
      <c r="D47" s="13"/>
      <c r="E47" s="13"/>
      <c r="F47" s="13"/>
      <c r="G47" s="13"/>
      <c r="H47" s="13"/>
      <c r="I47" s="13"/>
      <c r="J47" s="13"/>
      <c r="K47" s="6"/>
      <c r="L47" s="6"/>
      <c r="M47" s="6"/>
      <c r="N47" s="13"/>
      <c r="O47" s="13"/>
    </row>
    <row r="48" spans="1:15" s="3" customFormat="1" ht="15.75">
      <c r="A48" s="33"/>
      <c r="B48" s="33">
        <v>2017</v>
      </c>
      <c r="C48" s="33"/>
      <c r="D48" s="33"/>
      <c r="E48" s="33">
        <v>2018</v>
      </c>
      <c r="F48" s="33"/>
      <c r="G48" s="33"/>
      <c r="H48" s="33">
        <v>2019</v>
      </c>
      <c r="I48" s="33"/>
      <c r="J48" s="33"/>
      <c r="K48" s="16">
        <v>2020</v>
      </c>
      <c r="L48" s="16"/>
      <c r="M48" s="16"/>
      <c r="N48" s="33">
        <v>2021</v>
      </c>
      <c r="O48" s="33"/>
    </row>
    <row r="49" spans="1:15" s="3" customFormat="1" ht="15">
      <c r="A49" s="13" t="s">
        <v>2</v>
      </c>
      <c r="B49" s="51">
        <v>31302.71</v>
      </c>
      <c r="C49" s="52">
        <v>-0.060546300553539524</v>
      </c>
      <c r="D49" s="53"/>
      <c r="E49" s="51">
        <v>27210.77</v>
      </c>
      <c r="F49" s="52">
        <v>-0.13072158928092803</v>
      </c>
      <c r="G49" s="53"/>
      <c r="H49" s="51">
        <v>27849.94</v>
      </c>
      <c r="I49" s="52">
        <v>0.023489596215028028</v>
      </c>
      <c r="J49" s="53"/>
      <c r="K49" s="51">
        <f>'[3]Sheet1'!$B$91</f>
        <v>31267.78</v>
      </c>
      <c r="L49" s="54">
        <f>IF(AND(K49=0),"(+0%)",(K49-H49)/H49)</f>
        <v>0.12272342417972894</v>
      </c>
      <c r="M49" s="55"/>
      <c r="N49" s="51">
        <f>'[3]Sheet1'!$H$91</f>
        <v>28076.68</v>
      </c>
      <c r="O49" s="52">
        <f>IF(AND(N49=0),"(+0%)",(N49-K49)/K49)</f>
        <v>-0.1020571335732821</v>
      </c>
    </row>
    <row r="50" spans="1:15" s="3" customFormat="1" ht="15">
      <c r="A50" s="13" t="s">
        <v>3</v>
      </c>
      <c r="B50" s="51">
        <v>62744.05</v>
      </c>
      <c r="C50" s="52">
        <v>0.07930969234606557</v>
      </c>
      <c r="D50" s="53"/>
      <c r="E50" s="51">
        <v>56263.17</v>
      </c>
      <c r="F50" s="52">
        <v>-0.10329075027831332</v>
      </c>
      <c r="G50" s="53"/>
      <c r="H50" s="51">
        <v>60305.83</v>
      </c>
      <c r="I50" s="52">
        <v>0.07185268800176037</v>
      </c>
      <c r="J50" s="53"/>
      <c r="K50" s="51">
        <f>'[3]Sheet1'!$C$91</f>
        <v>30299.66</v>
      </c>
      <c r="L50" s="54">
        <f>IF(AND(K50=0),"(+0%)",(K50-H50)/H50)</f>
        <v>-0.49756665317432824</v>
      </c>
      <c r="M50" s="55"/>
      <c r="N50" s="51">
        <f>'[3]Sheet1'!$I$91</f>
        <v>67802.03</v>
      </c>
      <c r="O50" s="52">
        <f>IF(AND(N50=0),"(+0%)",(N50-K50)/K50)</f>
        <v>1.2377158687589231</v>
      </c>
    </row>
    <row r="51" spans="1:15" s="3" customFormat="1" ht="15">
      <c r="A51" s="13" t="s">
        <v>4</v>
      </c>
      <c r="B51" s="51">
        <v>84349.11</v>
      </c>
      <c r="C51" s="52">
        <v>-0.0876733033410654</v>
      </c>
      <c r="D51" s="53"/>
      <c r="E51" s="51">
        <v>72652.07</v>
      </c>
      <c r="F51" s="52">
        <v>-0.13867413657358085</v>
      </c>
      <c r="G51" s="53"/>
      <c r="H51" s="51">
        <v>82335.75</v>
      </c>
      <c r="I51" s="52">
        <v>0.13328842523000367</v>
      </c>
      <c r="J51" s="53"/>
      <c r="K51" s="51">
        <f>'[3]Sheet1'!$D$91</f>
        <v>52671.19</v>
      </c>
      <c r="L51" s="54">
        <f>IF(AND(K51=0),"(+0%)",(K51-H51)/H51)</f>
        <v>-0.3602877243481719</v>
      </c>
      <c r="M51" s="55"/>
      <c r="N51" s="51">
        <f>'[3]Sheet1'!$J$91</f>
        <v>91929.56</v>
      </c>
      <c r="O51" s="52">
        <f>IF(AND(N51=0),"(+0%)",(N51-K51)/K51)</f>
        <v>0.745348073586338</v>
      </c>
    </row>
    <row r="52" spans="1:15" s="3" customFormat="1" ht="15">
      <c r="A52" s="13" t="s">
        <v>5</v>
      </c>
      <c r="B52" s="51">
        <v>36326.15</v>
      </c>
      <c r="C52" s="52">
        <v>-0.12352744605310297</v>
      </c>
      <c r="D52" s="53"/>
      <c r="E52" s="51">
        <v>43887.58</v>
      </c>
      <c r="F52" s="52">
        <v>0.20815390565749467</v>
      </c>
      <c r="G52" s="53"/>
      <c r="H52" s="51">
        <v>46235.34</v>
      </c>
      <c r="I52" s="52">
        <v>0.05349486118851836</v>
      </c>
      <c r="J52" s="53"/>
      <c r="K52" s="51">
        <f>'[3]Sheet1'!$E$91</f>
        <v>38245.71</v>
      </c>
      <c r="L52" s="54">
        <f>IF(AND(K52=0),"(+0%)",(K52-H52)/H52)</f>
        <v>-0.1728035308056564</v>
      </c>
      <c r="M52" s="55"/>
      <c r="N52" s="51">
        <f>'[3]Sheet1'!$K$91</f>
        <v>50522.66</v>
      </c>
      <c r="O52" s="52">
        <f>IF(AND(N52=0),"(+0%)",(N52-K52)/K52)</f>
        <v>0.3210020156509058</v>
      </c>
    </row>
    <row r="53" spans="1:15" s="3" customFormat="1" ht="15">
      <c r="A53" s="50" t="s">
        <v>6</v>
      </c>
      <c r="B53" s="56">
        <v>214722.02</v>
      </c>
      <c r="C53" s="57">
        <v>-0.04718074964674538</v>
      </c>
      <c r="D53" s="58"/>
      <c r="E53" s="56">
        <v>200013.59000000003</v>
      </c>
      <c r="F53" s="57">
        <v>-0.06849986787568393</v>
      </c>
      <c r="G53" s="58"/>
      <c r="H53" s="56">
        <v>216726.86000000002</v>
      </c>
      <c r="I53" s="57">
        <v>0.08356067205233399</v>
      </c>
      <c r="J53" s="58"/>
      <c r="K53" s="59">
        <f>SUM(K49:K52)</f>
        <v>152484.34</v>
      </c>
      <c r="L53" s="60">
        <f>IF((K53=0),"(+0%)",IF((K50=0),((K49-H49)/H49),IF((K51=0),((K49+K50)-(H49+H50))/(H49+H50),IF((K52=0),((K49+K50+K51)-(H49+H50+H51))/(H49+H50+H51),(K53-H53)/H53))))</f>
        <v>-0.2964215879840644</v>
      </c>
      <c r="M53" s="61"/>
      <c r="N53" s="56">
        <f>SUM(N49:N52)</f>
        <v>238330.93</v>
      </c>
      <c r="O53" s="62">
        <f>IF((N53=0),"(+0%)",IF((N50=0),((N49-K49)/K49),IF((N51=0),((N49+N50)-(K49+K50))/(K49+K50),IF((N52=0),((N49+N50+N51)-(K49+K50+K51))/(K49+K50+K51),(N53-K53)/K53))))</f>
        <v>0.5629862712459522</v>
      </c>
    </row>
    <row r="54" spans="1:15" s="3" customFormat="1" ht="15">
      <c r="A54" s="13"/>
      <c r="B54" s="13"/>
      <c r="C54" s="13"/>
      <c r="D54" s="13"/>
      <c r="E54" s="13"/>
      <c r="F54" s="13"/>
      <c r="G54" s="13"/>
      <c r="H54" s="13"/>
      <c r="I54" s="13"/>
      <c r="J54" s="13"/>
      <c r="K54" s="6"/>
      <c r="L54" s="6"/>
      <c r="M54" s="6"/>
      <c r="N54" s="13"/>
      <c r="O54" s="13"/>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'[3]Sheet1'!$N$91</f>
        <v>34204.22</v>
      </c>
      <c r="C56" s="52">
        <f>IF(AND(B56=0),"(+0%)",(B56-N49)/N49)</f>
        <v>0.21824304013152554</v>
      </c>
      <c r="D56" s="53"/>
      <c r="E56" s="51">
        <f>'[5]Sheet1'!$B$93</f>
        <v>39355.28</v>
      </c>
      <c r="F56" s="52">
        <f>IF(AND(E56=0),"(+0%)",(E56-B56)/B56)</f>
        <v>0.15059720701129853</v>
      </c>
      <c r="G56" s="53"/>
      <c r="H56" s="51">
        <f>'[5]Sheet1'!$H$93</f>
        <v>37015.11</v>
      </c>
      <c r="I56" s="52">
        <f>IF(AND(H56=0),"(+0%)",(H56-E56)/E56)</f>
        <v>-0.05946266930383924</v>
      </c>
      <c r="J56" s="53"/>
      <c r="K56" s="51">
        <f>'[5]Sheet1'!$N$93</f>
        <v>0</v>
      </c>
      <c r="L56" s="54" t="str">
        <f>IF(AND(K56=0),"(+0%)",(K56-H56)/H56)</f>
        <v>(+0%)</v>
      </c>
      <c r="M56" s="55"/>
      <c r="N56" s="51">
        <v>0</v>
      </c>
      <c r="O56" s="52" t="str">
        <f>IF(AND(N56=0),"(+0%)",(N56-K56)/K56)</f>
        <v>(+0%)</v>
      </c>
    </row>
    <row r="57" spans="1:15" s="3" customFormat="1" ht="15">
      <c r="A57" s="13" t="s">
        <v>3</v>
      </c>
      <c r="B57" s="51">
        <f>'[3]Sheet1'!$O$91</f>
        <v>75494.96</v>
      </c>
      <c r="C57" s="52">
        <f>IF(AND(B57=0),"(+0%)",(B57-N50)/N50)</f>
        <v>0.11346164709227743</v>
      </c>
      <c r="D57" s="53"/>
      <c r="E57" s="51">
        <f>'[5]Sheet1'!$C$93</f>
        <v>81806.22</v>
      </c>
      <c r="F57" s="52">
        <f>IF(AND(E57=0),"(+0%)",(E57-B57)/B57)</f>
        <v>0.08359842829243164</v>
      </c>
      <c r="G57" s="53"/>
      <c r="H57" s="51">
        <f>'[5]Sheet1'!$I$93</f>
        <v>0</v>
      </c>
      <c r="I57" s="52" t="str">
        <f>IF(AND(H57=0),"(+0%)",(H57-E57)/E57)</f>
        <v>(+0%)</v>
      </c>
      <c r="J57" s="53"/>
      <c r="K57" s="51">
        <f>'[5]Sheet1'!$O$93</f>
        <v>0</v>
      </c>
      <c r="L57" s="54" t="str">
        <f>IF(AND(K57=0),"(+0%)",(K57-H57)/H57)</f>
        <v>(+0%)</v>
      </c>
      <c r="M57" s="55"/>
      <c r="N57" s="51">
        <v>0</v>
      </c>
      <c r="O57" s="52" t="str">
        <f>IF(AND(N57=0),"(+0%)",(N57-K57)/K57)</f>
        <v>(+0%)</v>
      </c>
    </row>
    <row r="58" spans="1:15" ht="15">
      <c r="A58" s="13" t="s">
        <v>4</v>
      </c>
      <c r="B58" s="51">
        <f>'[3]Sheet1'!$P$91</f>
        <v>103137.37</v>
      </c>
      <c r="C58" s="52">
        <f>IF(AND(B58=0),"(+0%)",(B58-N51)/N51)</f>
        <v>0.1219173680370057</v>
      </c>
      <c r="D58" s="53"/>
      <c r="E58" s="51">
        <f>'[5]Sheet1'!$D$93</f>
        <v>116513.44</v>
      </c>
      <c r="F58" s="52">
        <f>IF(AND(E58=0),"(+0%)",(E58-B58)/B58)</f>
        <v>0.1296917887279849</v>
      </c>
      <c r="G58" s="53"/>
      <c r="H58" s="51">
        <f>'[5]Sheet1'!$J$93</f>
        <v>0</v>
      </c>
      <c r="I58" s="52" t="str">
        <f>IF(AND(H58=0),"(+0%)",(H58-E58)/E58)</f>
        <v>(+0%)</v>
      </c>
      <c r="J58" s="53"/>
      <c r="K58" s="51">
        <f>'[5]Sheet1'!$P$93</f>
        <v>0</v>
      </c>
      <c r="L58" s="54" t="str">
        <f>IF(AND(K58=0),"(+0%)",(K58-H58)/H58)</f>
        <v>(+0%)</v>
      </c>
      <c r="M58" s="55"/>
      <c r="N58" s="51">
        <v>0</v>
      </c>
      <c r="O58" s="52" t="str">
        <f>IF(AND(N58=0),"(+0%)",(N58-K58)/K58)</f>
        <v>(+0%)</v>
      </c>
    </row>
    <row r="59" spans="1:15" ht="15">
      <c r="A59" s="13" t="s">
        <v>5</v>
      </c>
      <c r="B59" s="51">
        <f>'[3]Sheet1'!$Q$91</f>
        <v>49854.14</v>
      </c>
      <c r="C59" s="52">
        <f>IF(AND(B59=0),"(+0%)",(B59-N52)/N52)</f>
        <v>-0.013232082396295128</v>
      </c>
      <c r="D59" s="53"/>
      <c r="E59" s="51">
        <f>'[5]Sheet1'!$E$93</f>
        <v>56058.23</v>
      </c>
      <c r="F59" s="52">
        <f>IF(AND(E59=0),"(+0%)",(E59-B59)/B59)</f>
        <v>0.12444483045941629</v>
      </c>
      <c r="G59" s="53"/>
      <c r="H59" s="51">
        <f>'[5]Sheet1'!$K$93</f>
        <v>0</v>
      </c>
      <c r="I59" s="52" t="str">
        <f>IF(AND(H59=0),"(+0%)",(H59-E59)/E59)</f>
        <v>(+0%)</v>
      </c>
      <c r="J59" s="53"/>
      <c r="K59" s="51">
        <f>'[5]Sheet1'!$Q$93</f>
        <v>0</v>
      </c>
      <c r="L59" s="54" t="str">
        <f>IF(AND(K59=0),"(+0%)",(K59-H59)/H59)</f>
        <v>(+0%)</v>
      </c>
      <c r="M59" s="55"/>
      <c r="N59" s="51">
        <v>0</v>
      </c>
      <c r="O59" s="52" t="str">
        <f>IF(AND(N59=0),"(+0%)",(N59-K59)/K59)</f>
        <v>(+0%)</v>
      </c>
    </row>
    <row r="60" spans="1:15" ht="15">
      <c r="A60" s="50" t="s">
        <v>6</v>
      </c>
      <c r="B60" s="56">
        <f>SUM(B56:B59)</f>
        <v>262690.69</v>
      </c>
      <c r="C60" s="57">
        <f>IF((B60=0),"(+0%)",IF((B57=0),((B56-N49)/N49),IF((B58=0),((B56+B57)-(N49+N50))/(N49+N50),IF((B59=0),((B56+B57+B58)-(N49+N50+N51))/(N49+N50+N51),(B60-N53)/N53))))</f>
        <v>0.1022098138919695</v>
      </c>
      <c r="D60" s="58"/>
      <c r="E60" s="56">
        <f>SUM(E56:E59)</f>
        <v>293733.17</v>
      </c>
      <c r="F60" s="57">
        <f>IF((E60=0),"(+0%)",IF((E57=0),((E56-B56)/B56),IF((E58=0),((E56+E57)-(B56+B57))/(B56+B57),IF((E59=0),((E56+E57+E58)-(B56+B57+B58))/(B56+B57+B58),(E60-B60)/B60))))</f>
        <v>0.11817122258881722</v>
      </c>
      <c r="G60" s="58"/>
      <c r="H60" s="56">
        <f>SUM(H56:H59)</f>
        <v>37015.11</v>
      </c>
      <c r="I60" s="57">
        <f>IF((H60=0),"(+0%)",IF((H57=0),((H56-E56)/E56),IF((H58=0),((H56+H57)-(E56+E57))/(E56+E57),IF((H59=0),((H56+H57+H58)-(E56+E57+E58))/(E56+E57+E58),(H60-E60)/E60))))</f>
        <v>-0.05946266930383924</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0">
      <selection activeCell="E56" sqref="E56"/>
    </sheetView>
  </sheetViews>
  <sheetFormatPr defaultColWidth="9.140625" defaultRowHeight="12.75"/>
  <cols>
    <col min="1" max="1" width="13.140625" style="13" customWidth="1"/>
    <col min="2" max="2" width="10.57421875" style="13" customWidth="1"/>
    <col min="3" max="3" width="8.8515625" style="13" customWidth="1"/>
    <col min="4" max="4" width="2.421875" style="13" customWidth="1"/>
    <col min="5" max="5" width="10.57421875" style="13" customWidth="1"/>
    <col min="6" max="6" width="9.7109375" style="13" customWidth="1"/>
    <col min="7" max="7" width="4.7109375" style="13" customWidth="1"/>
    <col min="8" max="8" width="10.57421875" style="13" customWidth="1"/>
    <col min="9" max="9" width="9.7109375" style="13" customWidth="1"/>
    <col min="10" max="10" width="4.8515625" style="13" customWidth="1"/>
    <col min="11" max="11" width="11.57421875" style="6" bestFit="1" customWidth="1"/>
    <col min="12" max="12" width="9.7109375" style="6" customWidth="1"/>
    <col min="13" max="13" width="4.140625" style="6" customWidth="1"/>
    <col min="14" max="14" width="13.421875" style="13" customWidth="1"/>
    <col min="15" max="15" width="10.28125" style="13" customWidth="1"/>
    <col min="16" max="16384" width="9.140625" style="6" customWidth="1"/>
  </cols>
  <sheetData>
    <row r="1" spans="1:15" s="47" customFormat="1" ht="18">
      <c r="A1" s="8" t="s">
        <v>10</v>
      </c>
      <c r="B1" s="8"/>
      <c r="C1" s="8"/>
      <c r="D1" s="8"/>
      <c r="E1" s="8"/>
      <c r="F1" s="8"/>
      <c r="G1" s="8"/>
      <c r="H1" s="8"/>
      <c r="I1" s="8"/>
      <c r="J1" s="8"/>
      <c r="K1" s="8"/>
      <c r="L1" s="8"/>
      <c r="M1" s="8"/>
      <c r="N1" s="8"/>
      <c r="O1" s="8"/>
    </row>
    <row r="2" spans="1:15" s="10" customFormat="1" ht="15">
      <c r="A2" s="9" t="s">
        <v>1</v>
      </c>
      <c r="B2" s="9"/>
      <c r="C2" s="9"/>
      <c r="D2" s="9"/>
      <c r="E2" s="9"/>
      <c r="F2" s="9"/>
      <c r="G2" s="9"/>
      <c r="H2" s="9"/>
      <c r="I2" s="9"/>
      <c r="J2" s="9"/>
      <c r="K2" s="9"/>
      <c r="L2" s="9"/>
      <c r="M2" s="9"/>
      <c r="N2" s="9"/>
      <c r="O2" s="9"/>
    </row>
    <row r="3" spans="1:15" s="10" customFormat="1" ht="15">
      <c r="A3" s="9"/>
      <c r="B3" s="9"/>
      <c r="C3" s="9"/>
      <c r="D3" s="9"/>
      <c r="E3" s="9"/>
      <c r="F3" s="9"/>
      <c r="G3" s="9"/>
      <c r="H3" s="9"/>
      <c r="I3" s="9"/>
      <c r="J3" s="9"/>
      <c r="K3" s="9"/>
      <c r="L3" s="9"/>
      <c r="M3" s="9"/>
      <c r="N3" s="9"/>
      <c r="O3" s="9"/>
    </row>
    <row r="4" spans="1:15" s="10" customFormat="1" ht="45">
      <c r="A4" s="11" t="s">
        <v>16</v>
      </c>
      <c r="B4" s="11"/>
      <c r="C4" s="12"/>
      <c r="D4" s="12"/>
      <c r="E4" s="12"/>
      <c r="F4" s="12"/>
      <c r="G4" s="12"/>
      <c r="H4" s="9"/>
      <c r="I4" s="9"/>
      <c r="J4" s="9"/>
      <c r="K4" s="9"/>
      <c r="L4" s="9"/>
      <c r="M4" s="9"/>
      <c r="N4" s="9"/>
      <c r="O4" s="9"/>
    </row>
    <row r="5" spans="1:15" s="10" customFormat="1" ht="15">
      <c r="A5" s="11"/>
      <c r="B5" s="11"/>
      <c r="C5" s="12"/>
      <c r="D5" s="12"/>
      <c r="E5" s="12"/>
      <c r="F5" s="12"/>
      <c r="G5" s="12"/>
      <c r="H5" s="13"/>
      <c r="I5" s="13"/>
      <c r="J5" s="13"/>
      <c r="K5" s="13"/>
      <c r="L5" s="13"/>
      <c r="M5" s="13"/>
      <c r="N5" s="13"/>
      <c r="O5" s="13"/>
    </row>
    <row r="6" spans="1:15" s="14" customFormat="1" ht="15.75">
      <c r="A6" s="32">
        <v>1987</v>
      </c>
      <c r="B6" s="32"/>
      <c r="C6" s="32"/>
      <c r="D6" s="33"/>
      <c r="E6" s="32">
        <v>1988</v>
      </c>
      <c r="F6" s="32"/>
      <c r="G6" s="33"/>
      <c r="H6" s="32">
        <v>1989</v>
      </c>
      <c r="I6" s="32"/>
      <c r="J6" s="33"/>
      <c r="K6" s="32">
        <v>1990</v>
      </c>
      <c r="L6" s="32"/>
      <c r="M6" s="33"/>
      <c r="N6" s="32">
        <v>1991</v>
      </c>
      <c r="O6" s="32"/>
    </row>
    <row r="7" spans="1:15" s="10" customFormat="1" ht="15">
      <c r="A7" s="13" t="s">
        <v>2</v>
      </c>
      <c r="B7" s="34"/>
      <c r="C7" s="35"/>
      <c r="D7" s="13"/>
      <c r="E7" s="34">
        <v>1652</v>
      </c>
      <c r="F7" s="35"/>
      <c r="G7" s="13"/>
      <c r="H7" s="34">
        <v>1352</v>
      </c>
      <c r="I7" s="35">
        <v>-0.18159806295399517</v>
      </c>
      <c r="J7" s="13"/>
      <c r="K7" s="34">
        <v>1307</v>
      </c>
      <c r="L7" s="35">
        <v>-0.03328402366863906</v>
      </c>
      <c r="M7" s="13"/>
      <c r="N7" s="34">
        <v>1339</v>
      </c>
      <c r="O7" s="35">
        <v>0.02448355011476664</v>
      </c>
    </row>
    <row r="8" spans="1:15" s="10" customFormat="1" ht="15">
      <c r="A8" s="13" t="s">
        <v>3</v>
      </c>
      <c r="B8" s="34"/>
      <c r="C8" s="35"/>
      <c r="D8" s="13"/>
      <c r="E8" s="34">
        <v>2417</v>
      </c>
      <c r="F8" s="35"/>
      <c r="G8" s="13"/>
      <c r="H8" s="34">
        <v>1816</v>
      </c>
      <c r="I8" s="35">
        <v>-0.2486553578816715</v>
      </c>
      <c r="J8" s="13"/>
      <c r="K8" s="34">
        <v>2536</v>
      </c>
      <c r="L8" s="35">
        <v>0.3964757709251101</v>
      </c>
      <c r="M8" s="13"/>
      <c r="N8" s="34">
        <v>2037</v>
      </c>
      <c r="O8" s="35">
        <v>-0.19676656151419558</v>
      </c>
    </row>
    <row r="9" spans="1:15" s="10" customFormat="1" ht="15">
      <c r="A9" s="13" t="s">
        <v>4</v>
      </c>
      <c r="B9" s="34">
        <v>2939</v>
      </c>
      <c r="C9" s="35"/>
      <c r="D9" s="13"/>
      <c r="E9" s="34">
        <v>2640</v>
      </c>
      <c r="F9" s="35">
        <v>-0.10173528411024158</v>
      </c>
      <c r="G9" s="13"/>
      <c r="H9" s="34">
        <v>2689</v>
      </c>
      <c r="I9" s="35">
        <v>0.018560606060606062</v>
      </c>
      <c r="J9" s="13"/>
      <c r="K9" s="34">
        <v>2477</v>
      </c>
      <c r="L9" s="35">
        <v>-0.07883971736705095</v>
      </c>
      <c r="M9" s="13"/>
      <c r="N9" s="34">
        <v>2120</v>
      </c>
      <c r="O9" s="35">
        <v>-0.14412595882115461</v>
      </c>
    </row>
    <row r="10" spans="1:15" s="10" customFormat="1" ht="15">
      <c r="A10" s="13" t="s">
        <v>5</v>
      </c>
      <c r="B10" s="34">
        <v>2418</v>
      </c>
      <c r="C10" s="35"/>
      <c r="D10" s="13"/>
      <c r="E10" s="34">
        <v>2386</v>
      </c>
      <c r="F10" s="35">
        <v>-0.013234077750206782</v>
      </c>
      <c r="G10" s="13"/>
      <c r="H10" s="34">
        <v>2020</v>
      </c>
      <c r="I10" s="35">
        <v>-0.1533948030176027</v>
      </c>
      <c r="J10" s="13"/>
      <c r="K10" s="34">
        <v>2325</v>
      </c>
      <c r="L10" s="35">
        <v>0.15099009900990099</v>
      </c>
      <c r="M10" s="13"/>
      <c r="N10" s="34">
        <v>2112</v>
      </c>
      <c r="O10" s="35">
        <v>-0.09161290322580645</v>
      </c>
    </row>
    <row r="11" spans="1:15" s="10" customFormat="1" ht="15">
      <c r="A11" s="36" t="s">
        <v>6</v>
      </c>
      <c r="B11" s="37">
        <v>5357</v>
      </c>
      <c r="C11" s="38"/>
      <c r="D11" s="39"/>
      <c r="E11" s="37">
        <v>9095</v>
      </c>
      <c r="F11" s="38">
        <v>-0.061788314355049466</v>
      </c>
      <c r="G11" s="39"/>
      <c r="H11" s="37">
        <v>7877</v>
      </c>
      <c r="I11" s="40">
        <v>-0.13391973611874655</v>
      </c>
      <c r="J11" s="41"/>
      <c r="K11" s="42">
        <v>8645</v>
      </c>
      <c r="L11" s="40">
        <v>0.09749904786086074</v>
      </c>
      <c r="M11" s="41"/>
      <c r="N11" s="42">
        <v>7608</v>
      </c>
      <c r="O11" s="43">
        <v>-0.11995373048004628</v>
      </c>
    </row>
    <row r="12" spans="1:15" s="10" customFormat="1" ht="15">
      <c r="A12" s="13"/>
      <c r="B12" s="13"/>
      <c r="C12" s="13"/>
      <c r="D12" s="13"/>
      <c r="E12" s="13"/>
      <c r="F12" s="13"/>
      <c r="G12" s="13"/>
      <c r="H12" s="13"/>
      <c r="I12" s="13"/>
      <c r="J12" s="13"/>
      <c r="K12" s="13"/>
      <c r="L12" s="13"/>
      <c r="M12" s="13"/>
      <c r="N12" s="44"/>
      <c r="O12" s="13"/>
    </row>
    <row r="13" spans="1:15" s="14" customFormat="1" ht="15.75">
      <c r="A13" s="32">
        <v>1992</v>
      </c>
      <c r="B13" s="32"/>
      <c r="C13" s="32"/>
      <c r="D13" s="33"/>
      <c r="E13" s="32">
        <v>1993</v>
      </c>
      <c r="F13" s="32"/>
      <c r="G13" s="33"/>
      <c r="H13" s="32">
        <v>1994</v>
      </c>
      <c r="I13" s="32"/>
      <c r="J13" s="33"/>
      <c r="K13" s="32">
        <v>1995</v>
      </c>
      <c r="L13" s="32"/>
      <c r="M13" s="33"/>
      <c r="N13" s="32">
        <v>1996</v>
      </c>
      <c r="O13" s="32"/>
    </row>
    <row r="14" spans="1:15" s="3" customFormat="1" ht="15">
      <c r="A14" s="13" t="s">
        <v>2</v>
      </c>
      <c r="B14" s="34">
        <v>1456</v>
      </c>
      <c r="C14" s="35">
        <v>0.08737864077669903</v>
      </c>
      <c r="D14" s="13"/>
      <c r="E14" s="34">
        <v>1992.0600000000002</v>
      </c>
      <c r="F14" s="35">
        <v>0.36817307692307705</v>
      </c>
      <c r="G14" s="13"/>
      <c r="H14" s="34">
        <v>1712</v>
      </c>
      <c r="I14" s="35">
        <v>-0.14058813489553534</v>
      </c>
      <c r="J14" s="13"/>
      <c r="K14" s="34">
        <v>2338</v>
      </c>
      <c r="L14" s="35">
        <v>0.36565420560747663</v>
      </c>
      <c r="M14" s="13"/>
      <c r="N14" s="34">
        <v>3162</v>
      </c>
      <c r="O14" s="45">
        <v>0.35243798118049613</v>
      </c>
    </row>
    <row r="15" spans="1:15" s="3" customFormat="1" ht="15">
      <c r="A15" s="13" t="s">
        <v>3</v>
      </c>
      <c r="B15" s="34">
        <v>2196</v>
      </c>
      <c r="C15" s="35">
        <v>0.0780559646539028</v>
      </c>
      <c r="D15" s="13"/>
      <c r="E15" s="34">
        <v>2156.67</v>
      </c>
      <c r="F15" s="35">
        <v>-0.017909836065573736</v>
      </c>
      <c r="G15" s="13"/>
      <c r="H15" s="34">
        <v>2417</v>
      </c>
      <c r="I15" s="35">
        <v>0.12070924156222321</v>
      </c>
      <c r="J15" s="13"/>
      <c r="K15" s="34">
        <v>3621</v>
      </c>
      <c r="L15" s="35">
        <v>0.49813818783616054</v>
      </c>
      <c r="M15" s="13"/>
      <c r="N15" s="34">
        <v>3889</v>
      </c>
      <c r="O15" s="45">
        <v>0.0740127036730185</v>
      </c>
    </row>
    <row r="16" spans="1:15" s="3" customFormat="1" ht="15">
      <c r="A16" s="13" t="s">
        <v>4</v>
      </c>
      <c r="B16" s="34">
        <v>2585</v>
      </c>
      <c r="C16" s="35">
        <v>0.21933962264150944</v>
      </c>
      <c r="D16" s="13"/>
      <c r="E16" s="34">
        <v>4145.01</v>
      </c>
      <c r="F16" s="35">
        <v>0.6034854932301742</v>
      </c>
      <c r="G16" s="13"/>
      <c r="H16" s="34">
        <v>3839</v>
      </c>
      <c r="I16" s="35">
        <v>-0.07382611863421323</v>
      </c>
      <c r="J16" s="13"/>
      <c r="K16" s="34">
        <v>4101</v>
      </c>
      <c r="L16" s="35">
        <v>0.06824693930711123</v>
      </c>
      <c r="M16" s="13"/>
      <c r="N16" s="34">
        <v>4881</v>
      </c>
      <c r="O16" s="45">
        <v>0.19019751280175567</v>
      </c>
    </row>
    <row r="17" spans="1:15" s="3" customFormat="1" ht="15">
      <c r="A17" s="13" t="s">
        <v>5</v>
      </c>
      <c r="B17" s="34">
        <v>2570.52</v>
      </c>
      <c r="C17" s="35">
        <v>0.21710227272727273</v>
      </c>
      <c r="D17" s="13"/>
      <c r="E17" s="34">
        <v>2419</v>
      </c>
      <c r="F17" s="35">
        <v>-0.058945271773804514</v>
      </c>
      <c r="G17" s="13"/>
      <c r="H17" s="34">
        <v>3317</v>
      </c>
      <c r="I17" s="35">
        <v>0.37122778007441093</v>
      </c>
      <c r="J17" s="13"/>
      <c r="K17" s="34">
        <v>3543</v>
      </c>
      <c r="L17" s="45">
        <v>0.06813385589388002</v>
      </c>
      <c r="M17" s="13"/>
      <c r="N17" s="34">
        <v>4837</v>
      </c>
      <c r="O17" s="45">
        <v>0.36522720858029917</v>
      </c>
    </row>
    <row r="18" spans="1:15" s="3" customFormat="1" ht="15">
      <c r="A18" s="36" t="s">
        <v>6</v>
      </c>
      <c r="B18" s="37">
        <v>8807.52</v>
      </c>
      <c r="C18" s="38">
        <v>0.1576656151419559</v>
      </c>
      <c r="D18" s="39"/>
      <c r="E18" s="37">
        <v>10712.740000000002</v>
      </c>
      <c r="F18" s="38">
        <v>0.21631741965956378</v>
      </c>
      <c r="G18" s="39"/>
      <c r="H18" s="37">
        <v>11285</v>
      </c>
      <c r="I18" s="38">
        <v>0.053418639862443995</v>
      </c>
      <c r="J18" s="39"/>
      <c r="K18" s="20">
        <v>13603</v>
      </c>
      <c r="L18" s="31">
        <v>0.20540540540540542</v>
      </c>
      <c r="M18" s="39"/>
      <c r="N18" s="37">
        <v>16769</v>
      </c>
      <c r="O18" s="30">
        <v>0.23274277732853046</v>
      </c>
    </row>
    <row r="19" spans="1:15" s="10" customFormat="1" ht="15">
      <c r="A19" s="13"/>
      <c r="B19" s="13"/>
      <c r="C19" s="13"/>
      <c r="D19" s="13"/>
      <c r="E19" s="13"/>
      <c r="F19" s="13"/>
      <c r="G19" s="13"/>
      <c r="H19" s="13"/>
      <c r="I19" s="13"/>
      <c r="J19" s="13"/>
      <c r="K19" s="13"/>
      <c r="L19" s="13"/>
      <c r="M19" s="13"/>
      <c r="N19" s="13"/>
      <c r="O19" s="13"/>
    </row>
    <row r="20" spans="1:15" s="14" customFormat="1" ht="15.75">
      <c r="A20" s="32">
        <v>1997</v>
      </c>
      <c r="B20" s="32"/>
      <c r="C20" s="32"/>
      <c r="D20" s="33"/>
      <c r="E20" s="32">
        <v>1998</v>
      </c>
      <c r="F20" s="32"/>
      <c r="G20" s="33"/>
      <c r="H20" s="32">
        <v>1999</v>
      </c>
      <c r="I20" s="32"/>
      <c r="J20" s="33"/>
      <c r="K20" s="32">
        <v>2000</v>
      </c>
      <c r="L20" s="32"/>
      <c r="M20" s="33"/>
      <c r="N20" s="32">
        <v>2001</v>
      </c>
      <c r="O20" s="32"/>
    </row>
    <row r="21" spans="1:15" s="10" customFormat="1" ht="15">
      <c r="A21" s="13" t="s">
        <v>2</v>
      </c>
      <c r="B21" s="34">
        <v>3709.72</v>
      </c>
      <c r="C21" s="45">
        <v>0.1732194813409234</v>
      </c>
      <c r="D21" s="13"/>
      <c r="E21" s="34">
        <v>2696</v>
      </c>
      <c r="F21" s="45">
        <v>-0.2732605156184294</v>
      </c>
      <c r="G21" s="13"/>
      <c r="H21" s="34">
        <v>2338</v>
      </c>
      <c r="I21" s="45">
        <v>-0.1327893175074184</v>
      </c>
      <c r="J21" s="13"/>
      <c r="K21" s="34">
        <v>2135</v>
      </c>
      <c r="L21" s="45">
        <v>-0.08682634730538923</v>
      </c>
      <c r="M21" s="13"/>
      <c r="N21" s="34">
        <v>2850.03</v>
      </c>
      <c r="O21" s="45">
        <v>0.3349086651053865</v>
      </c>
    </row>
    <row r="22" spans="1:15" s="10" customFormat="1" ht="15">
      <c r="A22" s="13" t="s">
        <v>3</v>
      </c>
      <c r="B22" s="34">
        <v>4168.34</v>
      </c>
      <c r="C22" s="45">
        <v>0.07182823347904349</v>
      </c>
      <c r="D22" s="13"/>
      <c r="E22" s="34">
        <v>2980</v>
      </c>
      <c r="F22" s="45">
        <v>-0.2850871090170188</v>
      </c>
      <c r="G22" s="13"/>
      <c r="H22" s="34">
        <v>3983</v>
      </c>
      <c r="I22" s="45">
        <v>0.3365771812080537</v>
      </c>
      <c r="J22" s="13"/>
      <c r="K22" s="34">
        <v>3163</v>
      </c>
      <c r="L22" s="45">
        <v>-0.20587496861662063</v>
      </c>
      <c r="M22" s="13"/>
      <c r="N22" s="34">
        <v>4164.2</v>
      </c>
      <c r="O22" s="45">
        <v>0.3165349351881125</v>
      </c>
    </row>
    <row r="23" spans="1:15" s="10" customFormat="1" ht="15">
      <c r="A23" s="13" t="s">
        <v>4</v>
      </c>
      <c r="B23" s="34">
        <v>4382.59</v>
      </c>
      <c r="C23" s="45">
        <v>-0.10211227207539436</v>
      </c>
      <c r="D23" s="13"/>
      <c r="E23" s="34">
        <v>4098</v>
      </c>
      <c r="F23" s="45">
        <v>-0.06493648732826938</v>
      </c>
      <c r="G23" s="13"/>
      <c r="H23" s="34">
        <v>3311</v>
      </c>
      <c r="I23" s="45">
        <v>-0.1920448999511957</v>
      </c>
      <c r="J23" s="13"/>
      <c r="K23" s="34">
        <v>4482.36</v>
      </c>
      <c r="L23" s="45">
        <v>0.35377831470854715</v>
      </c>
      <c r="M23" s="13"/>
      <c r="N23" s="34">
        <v>5278.49</v>
      </c>
      <c r="O23" s="45">
        <v>0.1776140247548167</v>
      </c>
    </row>
    <row r="24" spans="1:15" s="10" customFormat="1" ht="15">
      <c r="A24" s="13" t="s">
        <v>5</v>
      </c>
      <c r="B24" s="34">
        <v>3878.91</v>
      </c>
      <c r="C24" s="45">
        <v>-0.19807525325615052</v>
      </c>
      <c r="D24" s="13"/>
      <c r="E24" s="34">
        <v>3438</v>
      </c>
      <c r="F24" s="45">
        <v>-0.1136685305923571</v>
      </c>
      <c r="G24" s="13"/>
      <c r="H24" s="34">
        <v>2615</v>
      </c>
      <c r="I24" s="45">
        <v>-0.23938336242001163</v>
      </c>
      <c r="J24" s="13"/>
      <c r="K24" s="34">
        <v>3848</v>
      </c>
      <c r="L24" s="45">
        <v>0.47151051625239004</v>
      </c>
      <c r="M24" s="13"/>
      <c r="N24" s="34">
        <v>5027.74</v>
      </c>
      <c r="O24" s="45">
        <v>0.30658523908523905</v>
      </c>
    </row>
    <row r="25" spans="1:15" s="10" customFormat="1" ht="15">
      <c r="A25" s="36" t="s">
        <v>6</v>
      </c>
      <c r="B25" s="37">
        <v>16139.56</v>
      </c>
      <c r="C25" s="31">
        <v>-0.03753592939352379</v>
      </c>
      <c r="D25" s="39"/>
      <c r="E25" s="37">
        <v>13212</v>
      </c>
      <c r="F25" s="31">
        <v>-0.18139032290843118</v>
      </c>
      <c r="G25" s="39"/>
      <c r="H25" s="37">
        <v>12247</v>
      </c>
      <c r="I25" s="31">
        <v>-0.07303966091432032</v>
      </c>
      <c r="J25" s="39"/>
      <c r="K25" s="37">
        <v>13628.36</v>
      </c>
      <c r="L25" s="31">
        <v>0.11279170409079779</v>
      </c>
      <c r="M25" s="39"/>
      <c r="N25" s="37">
        <v>17320.46</v>
      </c>
      <c r="O25" s="30">
        <v>0.2709130078747552</v>
      </c>
    </row>
    <row r="26" spans="1:15" s="3" customFormat="1" ht="15">
      <c r="A26" s="13"/>
      <c r="B26" s="13"/>
      <c r="C26" s="13"/>
      <c r="D26" s="13"/>
      <c r="E26" s="13"/>
      <c r="F26" s="13"/>
      <c r="G26" s="13"/>
      <c r="H26" s="13"/>
      <c r="I26" s="13"/>
      <c r="J26" s="13"/>
      <c r="K26" s="6"/>
      <c r="L26" s="6"/>
      <c r="M26" s="6"/>
      <c r="N26" s="13"/>
      <c r="O26" s="13"/>
    </row>
    <row r="27" spans="1:15" s="3" customFormat="1" ht="15.75">
      <c r="A27" s="15">
        <v>2002</v>
      </c>
      <c r="B27" s="15"/>
      <c r="C27" s="15"/>
      <c r="D27" s="16"/>
      <c r="E27" s="15">
        <v>2003</v>
      </c>
      <c r="F27" s="15"/>
      <c r="G27" s="16"/>
      <c r="H27" s="15">
        <v>2004</v>
      </c>
      <c r="I27" s="15"/>
      <c r="J27" s="16"/>
      <c r="K27" s="15">
        <v>2005</v>
      </c>
      <c r="L27" s="15"/>
      <c r="M27" s="16"/>
      <c r="N27" s="15">
        <v>2006</v>
      </c>
      <c r="O27" s="15"/>
    </row>
    <row r="28" spans="1:15" s="10" customFormat="1" ht="15">
      <c r="A28" s="13" t="s">
        <v>2</v>
      </c>
      <c r="B28" s="34">
        <v>2887.21</v>
      </c>
      <c r="C28" s="45">
        <v>0.013045476714280142</v>
      </c>
      <c r="D28" s="13"/>
      <c r="E28" s="34">
        <v>3140.33</v>
      </c>
      <c r="F28" s="45">
        <v>0.08766941095382735</v>
      </c>
      <c r="G28" s="13"/>
      <c r="H28" s="34">
        <v>4087.95</v>
      </c>
      <c r="I28" s="45">
        <v>0.30175809548678</v>
      </c>
      <c r="J28" s="13"/>
      <c r="K28" s="34">
        <v>4720.13</v>
      </c>
      <c r="L28" s="45">
        <v>0.15464474859036934</v>
      </c>
      <c r="M28" s="13"/>
      <c r="N28" s="34">
        <v>5370.68</v>
      </c>
      <c r="O28" s="45">
        <v>0.13782459381415346</v>
      </c>
    </row>
    <row r="29" spans="1:15" s="10" customFormat="1" ht="15">
      <c r="A29" s="13" t="s">
        <v>3</v>
      </c>
      <c r="B29" s="34">
        <v>4789.79</v>
      </c>
      <c r="C29" s="45">
        <v>0.15023053647759477</v>
      </c>
      <c r="D29" s="13"/>
      <c r="E29" s="34">
        <v>4554.79</v>
      </c>
      <c r="F29" s="45">
        <v>-0.04906269377154322</v>
      </c>
      <c r="G29" s="13"/>
      <c r="H29" s="34">
        <v>6218.86</v>
      </c>
      <c r="I29" s="45">
        <v>0.36534505432742226</v>
      </c>
      <c r="J29" s="13"/>
      <c r="K29" s="34">
        <v>5418.56</v>
      </c>
      <c r="L29" s="45">
        <v>-0.12868918097529117</v>
      </c>
      <c r="M29" s="13"/>
      <c r="N29" s="34">
        <v>7430.81</v>
      </c>
      <c r="O29" s="45">
        <v>0.3713625022146105</v>
      </c>
    </row>
    <row r="30" spans="1:15" s="10" customFormat="1" ht="15">
      <c r="A30" s="13" t="s">
        <v>4</v>
      </c>
      <c r="B30" s="34">
        <v>6223.18</v>
      </c>
      <c r="C30" s="45">
        <v>0.17896974324096485</v>
      </c>
      <c r="D30" s="13"/>
      <c r="E30" s="34">
        <v>6229.38</v>
      </c>
      <c r="F30" s="45">
        <v>0.0009962752162077616</v>
      </c>
      <c r="G30" s="13"/>
      <c r="H30" s="34">
        <v>6624.47</v>
      </c>
      <c r="I30" s="45">
        <v>0.06342364729716282</v>
      </c>
      <c r="J30" s="13"/>
      <c r="K30" s="34">
        <v>8508.11</v>
      </c>
      <c r="L30" s="45">
        <v>0.2843457665292469</v>
      </c>
      <c r="M30" s="13"/>
      <c r="N30" s="34">
        <v>7721.23</v>
      </c>
      <c r="O30" s="45">
        <v>-0.09248587524138745</v>
      </c>
    </row>
    <row r="31" spans="1:15" s="10" customFormat="1" ht="15">
      <c r="A31" s="13" t="s">
        <v>5</v>
      </c>
      <c r="B31" s="34">
        <v>5861.37</v>
      </c>
      <c r="C31" s="45">
        <v>0.16580610771440055</v>
      </c>
      <c r="D31" s="13"/>
      <c r="E31" s="34">
        <v>6135.37</v>
      </c>
      <c r="F31" s="45">
        <v>0.04674675033311325</v>
      </c>
      <c r="G31" s="13"/>
      <c r="H31" s="34">
        <v>5968.95</v>
      </c>
      <c r="I31" s="45">
        <v>-0.027124688486594953</v>
      </c>
      <c r="J31" s="13"/>
      <c r="K31" s="34">
        <v>7623.04</v>
      </c>
      <c r="L31" s="45">
        <v>0.277115740624398</v>
      </c>
      <c r="M31" s="13"/>
      <c r="N31" s="34">
        <v>10235.93</v>
      </c>
      <c r="O31" s="45">
        <v>0.34276220510452526</v>
      </c>
    </row>
    <row r="32" spans="1:15" s="10" customFormat="1" ht="15">
      <c r="A32" s="36" t="s">
        <v>6</v>
      </c>
      <c r="B32" s="37">
        <v>19761.55</v>
      </c>
      <c r="C32" s="31">
        <v>0.14093678805297322</v>
      </c>
      <c r="D32" s="39"/>
      <c r="E32" s="37">
        <v>20059.87</v>
      </c>
      <c r="F32" s="31">
        <v>0.015095981843529466</v>
      </c>
      <c r="G32" s="39"/>
      <c r="H32" s="37">
        <v>22900.23</v>
      </c>
      <c r="I32" s="31">
        <v>0.14159413794805253</v>
      </c>
      <c r="J32" s="39"/>
      <c r="K32" s="37">
        <v>26269.840000000004</v>
      </c>
      <c r="L32" s="31">
        <v>0.14714306362861876</v>
      </c>
      <c r="M32" s="39"/>
      <c r="N32" s="37">
        <v>30758.65</v>
      </c>
      <c r="O32" s="31">
        <v>0.1708731381690942</v>
      </c>
    </row>
    <row r="33" spans="1:15" s="3" customFormat="1" ht="15">
      <c r="A33" s="13"/>
      <c r="B33" s="13"/>
      <c r="C33" s="13"/>
      <c r="D33" s="13"/>
      <c r="E33" s="13"/>
      <c r="F33" s="13"/>
      <c r="G33" s="13"/>
      <c r="H33" s="13"/>
      <c r="I33" s="13"/>
      <c r="J33" s="13"/>
      <c r="K33" s="6"/>
      <c r="L33" s="6"/>
      <c r="M33" s="6"/>
      <c r="N33" s="13"/>
      <c r="O33" s="13"/>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5663.68</v>
      </c>
      <c r="C35" s="45">
        <v>0.05455547528432154</v>
      </c>
      <c r="D35" s="13"/>
      <c r="E35" s="34">
        <v>7877.41</v>
      </c>
      <c r="F35" s="45">
        <v>0.3908642437425842</v>
      </c>
      <c r="G35" s="13"/>
      <c r="H35" s="34">
        <v>5562.23</v>
      </c>
      <c r="I35" s="45">
        <v>-0.29390116802350014</v>
      </c>
      <c r="J35" s="13"/>
      <c r="K35" s="34">
        <v>5363.64</v>
      </c>
      <c r="L35" s="45">
        <v>-0.03570330604811366</v>
      </c>
      <c r="M35" s="6"/>
      <c r="N35" s="34">
        <v>7151.23</v>
      </c>
      <c r="O35" s="45">
        <v>0.3332792655733791</v>
      </c>
    </row>
    <row r="36" spans="1:15" s="3" customFormat="1" ht="15">
      <c r="A36" s="13" t="s">
        <v>3</v>
      </c>
      <c r="B36" s="34">
        <v>8688.84</v>
      </c>
      <c r="C36" s="45">
        <v>0.1692991746525614</v>
      </c>
      <c r="D36" s="13"/>
      <c r="E36" s="34">
        <v>9897.24</v>
      </c>
      <c r="F36" s="45">
        <v>0.1390749513168616</v>
      </c>
      <c r="G36" s="13"/>
      <c r="H36" s="34">
        <v>7962.23</v>
      </c>
      <c r="I36" s="45">
        <v>-0.19551006139085242</v>
      </c>
      <c r="J36" s="13"/>
      <c r="K36" s="34">
        <v>10439.37</v>
      </c>
      <c r="L36" s="45">
        <v>0.31111133438747707</v>
      </c>
      <c r="M36" s="6"/>
      <c r="N36" s="34">
        <v>9487.17</v>
      </c>
      <c r="O36" s="45">
        <v>-0.09121240074832108</v>
      </c>
    </row>
    <row r="37" spans="1:15" s="3" customFormat="1" ht="15">
      <c r="A37" s="13" t="s">
        <v>4</v>
      </c>
      <c r="B37" s="34">
        <v>9644.44</v>
      </c>
      <c r="C37" s="45">
        <v>0.24908078117087576</v>
      </c>
      <c r="D37" s="13"/>
      <c r="E37" s="34">
        <v>10717.8</v>
      </c>
      <c r="F37" s="45">
        <v>0.11129313884476431</v>
      </c>
      <c r="G37" s="13"/>
      <c r="H37" s="34">
        <v>10024.68</v>
      </c>
      <c r="I37" s="45">
        <v>-0.06466998824385592</v>
      </c>
      <c r="J37" s="13"/>
      <c r="K37" s="34">
        <v>13545.89</v>
      </c>
      <c r="L37" s="45">
        <v>0.35125410486918274</v>
      </c>
      <c r="M37" s="6"/>
      <c r="N37" s="34">
        <v>14655.87</v>
      </c>
      <c r="O37" s="45">
        <v>0.08194219796558229</v>
      </c>
    </row>
    <row r="38" spans="1:15" s="3" customFormat="1" ht="15">
      <c r="A38" s="13" t="s">
        <v>5</v>
      </c>
      <c r="B38" s="34">
        <v>9615.83</v>
      </c>
      <c r="C38" s="45">
        <v>-0.06058071909440572</v>
      </c>
      <c r="D38" s="13"/>
      <c r="E38" s="34">
        <v>8413.91</v>
      </c>
      <c r="F38" s="45">
        <v>-0.1249938902830021</v>
      </c>
      <c r="G38" s="13"/>
      <c r="H38" s="34">
        <v>10097.07</v>
      </c>
      <c r="I38" s="45">
        <v>0.20004492560533688</v>
      </c>
      <c r="J38" s="13"/>
      <c r="K38" s="34">
        <v>11139.77</v>
      </c>
      <c r="L38" s="45">
        <v>0.10326758158554915</v>
      </c>
      <c r="M38" s="6"/>
      <c r="N38" s="34">
        <v>13315.3</v>
      </c>
      <c r="O38" s="45">
        <v>0.1952939782419205</v>
      </c>
    </row>
    <row r="39" spans="1:15" s="3" customFormat="1" ht="15">
      <c r="A39" s="36" t="s">
        <v>6</v>
      </c>
      <c r="B39" s="37">
        <v>33612.79</v>
      </c>
      <c r="C39" s="31">
        <v>0.09279145866284766</v>
      </c>
      <c r="D39" s="39"/>
      <c r="E39" s="37">
        <v>36906.36</v>
      </c>
      <c r="F39" s="31">
        <v>0.09798561797458645</v>
      </c>
      <c r="G39" s="39"/>
      <c r="H39" s="37">
        <v>33646.21</v>
      </c>
      <c r="I39" s="31">
        <v>-0.08833572316532981</v>
      </c>
      <c r="J39" s="39"/>
      <c r="K39" s="37">
        <v>40488.67</v>
      </c>
      <c r="L39" s="31">
        <v>0.20336495551802117</v>
      </c>
      <c r="M39" s="39"/>
      <c r="N39" s="37">
        <v>44609.57000000001</v>
      </c>
      <c r="O39" s="30">
        <v>0.10177909029859486</v>
      </c>
    </row>
    <row r="40" spans="1:15" s="3" customFormat="1" ht="15">
      <c r="A40" s="13"/>
      <c r="B40" s="13"/>
      <c r="C40" s="13"/>
      <c r="D40" s="13"/>
      <c r="E40" s="13"/>
      <c r="F40" s="13"/>
      <c r="G40" s="13"/>
      <c r="H40" s="13"/>
      <c r="I40" s="13"/>
      <c r="J40" s="13"/>
      <c r="K40" s="6"/>
      <c r="L40" s="6"/>
      <c r="M40" s="6"/>
      <c r="N40" s="13"/>
      <c r="O40" s="13"/>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7783.02</v>
      </c>
      <c r="C42" s="45">
        <v>0.0883470396001808</v>
      </c>
      <c r="D42" s="13"/>
      <c r="E42" s="34">
        <v>6936.31</v>
      </c>
      <c r="F42" s="45">
        <v>-0.10878939023669475</v>
      </c>
      <c r="G42" s="13"/>
      <c r="H42" s="17">
        <v>8067.86</v>
      </c>
      <c r="I42" s="28">
        <v>0.16313428898074037</v>
      </c>
      <c r="J42" s="6"/>
      <c r="K42" s="17">
        <v>10623.26</v>
      </c>
      <c r="L42" s="28">
        <v>0.31673826764470386</v>
      </c>
      <c r="M42" s="6"/>
      <c r="N42" s="17">
        <v>5796.82</v>
      </c>
      <c r="O42" s="45">
        <v>-0.45432757929298545</v>
      </c>
    </row>
    <row r="43" spans="1:15" s="10" customFormat="1" ht="15">
      <c r="A43" s="13" t="s">
        <v>3</v>
      </c>
      <c r="B43" s="34">
        <v>10954.85</v>
      </c>
      <c r="C43" s="45">
        <v>0.15470156010696554</v>
      </c>
      <c r="D43" s="13"/>
      <c r="E43" s="34">
        <v>7820.95</v>
      </c>
      <c r="F43" s="45">
        <v>-0.28607420457605537</v>
      </c>
      <c r="G43" s="13"/>
      <c r="H43" s="17">
        <v>13295.43</v>
      </c>
      <c r="I43" s="28">
        <v>0.6999763455846157</v>
      </c>
      <c r="J43" s="6"/>
      <c r="K43" s="17">
        <v>9462.75</v>
      </c>
      <c r="L43" s="28">
        <v>-0.2882704809096058</v>
      </c>
      <c r="M43" s="6"/>
      <c r="N43" s="17">
        <v>9126.2</v>
      </c>
      <c r="O43" s="45">
        <v>-0.03556577104964194</v>
      </c>
    </row>
    <row r="44" spans="1:15" s="10" customFormat="1" ht="15">
      <c r="A44" s="13" t="s">
        <v>4</v>
      </c>
      <c r="B44" s="34">
        <v>13441.53</v>
      </c>
      <c r="C44" s="45">
        <v>-0.0828569030702374</v>
      </c>
      <c r="D44" s="13"/>
      <c r="E44" s="34">
        <v>8840.34</v>
      </c>
      <c r="F44" s="45">
        <v>-0.3423114779344316</v>
      </c>
      <c r="G44" s="13"/>
      <c r="H44" s="17">
        <v>15016.92</v>
      </c>
      <c r="I44" s="28">
        <v>0.6986812724397478</v>
      </c>
      <c r="J44" s="6"/>
      <c r="K44" s="17">
        <v>14918.15</v>
      </c>
      <c r="L44" s="28">
        <v>-0.006577247531451219</v>
      </c>
      <c r="M44" s="6"/>
      <c r="N44" s="17">
        <v>14508.6</v>
      </c>
      <c r="O44" s="45">
        <v>-0.0274531359451406</v>
      </c>
    </row>
    <row r="45" spans="1:15" s="10" customFormat="1" ht="15">
      <c r="A45" s="13" t="s">
        <v>5</v>
      </c>
      <c r="B45" s="34">
        <v>7656.38</v>
      </c>
      <c r="C45" s="45">
        <v>-0.42499380412007237</v>
      </c>
      <c r="D45" s="13"/>
      <c r="E45" s="34">
        <v>8730.26</v>
      </c>
      <c r="F45" s="45">
        <v>0.14025949600202708</v>
      </c>
      <c r="G45" s="13"/>
      <c r="H45" s="17">
        <v>15104.28</v>
      </c>
      <c r="I45" s="28">
        <v>0.7301065489458505</v>
      </c>
      <c r="J45" s="6"/>
      <c r="K45" s="17">
        <v>10349.36</v>
      </c>
      <c r="L45" s="28">
        <v>-0.3148061344201776</v>
      </c>
      <c r="M45" s="6"/>
      <c r="N45" s="17">
        <v>10531.65</v>
      </c>
      <c r="O45" s="45">
        <v>0.01761364953968159</v>
      </c>
    </row>
    <row r="46" spans="1:15" s="10" customFormat="1" ht="15">
      <c r="A46" s="36" t="s">
        <v>6</v>
      </c>
      <c r="B46" s="37">
        <v>39835.78</v>
      </c>
      <c r="C46" s="48">
        <v>-0.1070126880846421</v>
      </c>
      <c r="D46" s="39"/>
      <c r="E46" s="37">
        <v>32327.86</v>
      </c>
      <c r="F46" s="48">
        <v>-0.18847177085524616</v>
      </c>
      <c r="G46" s="39"/>
      <c r="H46" s="37">
        <v>51484.49</v>
      </c>
      <c r="I46" s="48">
        <v>0.5925734026316619</v>
      </c>
      <c r="J46" s="39"/>
      <c r="K46" s="37">
        <v>45353.520000000004</v>
      </c>
      <c r="L46" s="48">
        <v>-0.11908382505100068</v>
      </c>
      <c r="M46" s="39"/>
      <c r="N46" s="37">
        <v>39963.270000000004</v>
      </c>
      <c r="O46" s="49">
        <v>-0.11884965047916897</v>
      </c>
    </row>
    <row r="47" spans="1:15" s="3" customFormat="1" ht="15">
      <c r="A47" s="13"/>
      <c r="B47" s="13"/>
      <c r="C47" s="13"/>
      <c r="D47" s="13"/>
      <c r="E47" s="13"/>
      <c r="F47" s="13"/>
      <c r="G47" s="13"/>
      <c r="H47" s="13"/>
      <c r="I47" s="13"/>
      <c r="J47" s="13"/>
      <c r="K47" s="6"/>
      <c r="L47" s="6"/>
      <c r="M47" s="6"/>
      <c r="N47" s="13"/>
      <c r="O47" s="13"/>
    </row>
    <row r="48" spans="1:15" s="3" customFormat="1" ht="15.75">
      <c r="A48" s="33"/>
      <c r="B48" s="33">
        <v>2017</v>
      </c>
      <c r="C48" s="33"/>
      <c r="D48" s="33"/>
      <c r="E48" s="33">
        <v>2018</v>
      </c>
      <c r="F48" s="33"/>
      <c r="G48" s="33"/>
      <c r="H48" s="33">
        <v>2019</v>
      </c>
      <c r="I48" s="33"/>
      <c r="J48" s="33"/>
      <c r="K48" s="16">
        <v>2020</v>
      </c>
      <c r="L48" s="16"/>
      <c r="M48" s="16"/>
      <c r="N48" s="33">
        <v>2021</v>
      </c>
      <c r="O48" s="33"/>
    </row>
    <row r="49" spans="1:15" s="3" customFormat="1" ht="15">
      <c r="A49" s="13" t="s">
        <v>2</v>
      </c>
      <c r="B49" s="51">
        <v>3590.3</v>
      </c>
      <c r="C49" s="52">
        <v>-0.3806431802263999</v>
      </c>
      <c r="D49" s="53"/>
      <c r="E49" s="51">
        <v>4997.88</v>
      </c>
      <c r="F49" s="52">
        <v>0.3920508035540205</v>
      </c>
      <c r="G49" s="53"/>
      <c r="H49" s="51">
        <v>14350.48</v>
      </c>
      <c r="I49" s="52">
        <v>1.8713134368972442</v>
      </c>
      <c r="J49" s="53"/>
      <c r="K49" s="51">
        <f>'[3]Sheet1'!$B$92</f>
        <v>4700.37</v>
      </c>
      <c r="L49" s="54">
        <f>IF(AND(K49=0),"(+0%)",(K49-H49)/H49)</f>
        <v>-0.6724590396976269</v>
      </c>
      <c r="M49" s="55"/>
      <c r="N49" s="51">
        <f>'[3]Sheet1'!$H$92</f>
        <v>4721.22</v>
      </c>
      <c r="O49" s="52">
        <f>IF(AND(N49=0),"(+0%)",(N49-K49)/K49)</f>
        <v>0.004435821009835473</v>
      </c>
    </row>
    <row r="50" spans="1:15" s="3" customFormat="1" ht="15">
      <c r="A50" s="13" t="s">
        <v>3</v>
      </c>
      <c r="B50" s="51">
        <v>7730.16</v>
      </c>
      <c r="C50" s="52">
        <v>-0.1529705682540379</v>
      </c>
      <c r="D50" s="53"/>
      <c r="E50" s="51">
        <v>8676.42</v>
      </c>
      <c r="F50" s="52">
        <v>0.1224114377968891</v>
      </c>
      <c r="G50" s="53"/>
      <c r="H50" s="51">
        <v>17790.55</v>
      </c>
      <c r="I50" s="52">
        <v>1.050448226342201</v>
      </c>
      <c r="J50" s="53"/>
      <c r="K50" s="51">
        <f>'[3]Sheet1'!$C$92</f>
        <v>6016.9</v>
      </c>
      <c r="L50" s="54">
        <f>IF(AND(K50=0),"(+0%)",(K50-H50)/H50)</f>
        <v>-0.6617923560541973</v>
      </c>
      <c r="M50" s="55"/>
      <c r="N50" s="51">
        <f>'[3]Sheet1'!$I$92</f>
        <v>9359.6</v>
      </c>
      <c r="O50" s="52">
        <f>IF(AND(N50=0),"(+0%)",(N50-K50)/K50)</f>
        <v>0.5555518622546496</v>
      </c>
    </row>
    <row r="51" spans="1:15" s="3" customFormat="1" ht="15">
      <c r="A51" s="13" t="s">
        <v>4</v>
      </c>
      <c r="B51" s="51">
        <v>9299.17</v>
      </c>
      <c r="C51" s="52">
        <v>-0.35905807589981115</v>
      </c>
      <c r="D51" s="53"/>
      <c r="E51" s="51">
        <v>10150.74</v>
      </c>
      <c r="F51" s="52">
        <v>0.09157483947492084</v>
      </c>
      <c r="G51" s="53"/>
      <c r="H51" s="51">
        <v>22389.97</v>
      </c>
      <c r="I51" s="52">
        <v>1.2057475612615436</v>
      </c>
      <c r="J51" s="53"/>
      <c r="K51" s="51">
        <f>'[3]Sheet1'!$D$92</f>
        <v>10897.21</v>
      </c>
      <c r="L51" s="54">
        <f>IF(AND(K51=0),"(+0%)",(K51-H51)/H51)</f>
        <v>-0.5132994818662107</v>
      </c>
      <c r="M51" s="55"/>
      <c r="N51" s="51">
        <f>'[3]Sheet1'!$J$92</f>
        <v>15928.08</v>
      </c>
      <c r="O51" s="52">
        <f>IF(AND(N51=0),"(+0%)",(N51-K51)/K51)</f>
        <v>0.46166587594439323</v>
      </c>
    </row>
    <row r="52" spans="1:15" s="3" customFormat="1" ht="15">
      <c r="A52" s="13" t="s">
        <v>5</v>
      </c>
      <c r="B52" s="51">
        <v>7559.25</v>
      </c>
      <c r="C52" s="52">
        <v>-0.28223497742518977</v>
      </c>
      <c r="D52" s="53"/>
      <c r="E52" s="51">
        <v>12397.47</v>
      </c>
      <c r="F52" s="52">
        <v>0.640039686476833</v>
      </c>
      <c r="G52" s="53"/>
      <c r="H52" s="51">
        <v>11960.58</v>
      </c>
      <c r="I52" s="52">
        <v>-0.035240254664863024</v>
      </c>
      <c r="J52" s="53"/>
      <c r="K52" s="51">
        <f>'[3]Sheet1'!$E$92</f>
        <v>10930.09</v>
      </c>
      <c r="L52" s="54">
        <f>IF(AND(K52=0),"(+0%)",(K52-H52)/H52)</f>
        <v>-0.08615719304582217</v>
      </c>
      <c r="M52" s="55"/>
      <c r="N52" s="51">
        <f>'[3]Sheet1'!$K$92</f>
        <v>12508.92</v>
      </c>
      <c r="O52" s="52">
        <f>IF(AND(N52=0),"(+0%)",(N52-K52)/K52)</f>
        <v>0.1444480329073228</v>
      </c>
    </row>
    <row r="53" spans="1:15" s="3" customFormat="1" ht="15">
      <c r="A53" s="50" t="s">
        <v>6</v>
      </c>
      <c r="B53" s="56">
        <v>28178.879999999997</v>
      </c>
      <c r="C53" s="57">
        <v>-0.29488052404120096</v>
      </c>
      <c r="D53" s="58"/>
      <c r="E53" s="56">
        <v>36222.51</v>
      </c>
      <c r="F53" s="57">
        <v>0.2854488893809834</v>
      </c>
      <c r="G53" s="58"/>
      <c r="H53" s="56">
        <v>66491.58</v>
      </c>
      <c r="I53" s="57">
        <v>0.8356425327786505</v>
      </c>
      <c r="J53" s="58"/>
      <c r="K53" s="59">
        <f>SUM(K49:K52)</f>
        <v>32544.57</v>
      </c>
      <c r="L53" s="60">
        <f>IF((K53=0),"(+0%)",IF((K50=0),((K49-H49)/H49),IF((K51=0),((K49+K50)-(H49+H50))/(H49+H50),IF((K52=0),((K49+K50+K51)-(H49+H50+H51))/(H49+H50+H51),(K53-H53)/H53))))</f>
        <v>-0.5105459969517945</v>
      </c>
      <c r="M53" s="61"/>
      <c r="N53" s="56">
        <f>SUM(N49:N52)</f>
        <v>42517.82</v>
      </c>
      <c r="O53" s="62">
        <f>IF((N53=0),"(+0%)",IF((N50=0),((N49-K49)/K49),IF((N51=0),((N49+N50)-(K49+K50))/(K49+K50),IF((N52=0),((N49+N50+N51)-(K49+K50+K51))/(K49+K50+K51),(N53-K53)/K53))))</f>
        <v>0.30644897136450105</v>
      </c>
    </row>
    <row r="54" spans="1:15" s="3" customFormat="1" ht="15">
      <c r="A54" s="13"/>
      <c r="B54" s="13"/>
      <c r="C54" s="13"/>
      <c r="D54" s="13"/>
      <c r="E54" s="13"/>
      <c r="F54" s="13"/>
      <c r="G54" s="13"/>
      <c r="H54" s="13"/>
      <c r="I54" s="13"/>
      <c r="J54" s="13"/>
      <c r="K54" s="6"/>
      <c r="L54" s="6"/>
      <c r="M54" s="6"/>
      <c r="N54" s="13"/>
      <c r="O54" s="13"/>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'[3]Sheet1'!$N$92</f>
        <v>7176.58</v>
      </c>
      <c r="C56" s="52">
        <f>IF(AND(B56=0),"(+0%)",(B56-N49)/N49)</f>
        <v>0.52006896522509</v>
      </c>
      <c r="D56" s="53"/>
      <c r="E56" s="51">
        <f>'[5]Sheet1'!$B$94</f>
        <v>8610.2</v>
      </c>
      <c r="F56" s="52">
        <f>IF(AND(E56=0),"(+0%)",(E56-B56)/B56)</f>
        <v>0.19976367573412418</v>
      </c>
      <c r="G56" s="53"/>
      <c r="H56" s="51">
        <f>'[5]Sheet1'!$H$94</f>
        <v>4924.83</v>
      </c>
      <c r="I56" s="52">
        <f>IF(AND(H56=0),"(+0%)",(H56-E56)/E56)</f>
        <v>-0.4280237392859632</v>
      </c>
      <c r="J56" s="53"/>
      <c r="K56" s="51">
        <f>'[5]Sheet1'!$N$94</f>
        <v>0</v>
      </c>
      <c r="L56" s="54" t="str">
        <f>IF(AND(K56=0),"(+0%)",(K56-H56)/H56)</f>
        <v>(+0%)</v>
      </c>
      <c r="M56" s="55"/>
      <c r="N56" s="51">
        <v>0</v>
      </c>
      <c r="O56" s="52" t="str">
        <f>IF(AND(N56=0),"(+0%)",(N56-K56)/K56)</f>
        <v>(+0%)</v>
      </c>
    </row>
    <row r="57" spans="1:15" s="3" customFormat="1" ht="15">
      <c r="A57" s="13" t="s">
        <v>3</v>
      </c>
      <c r="B57" s="51">
        <f>'[3]Sheet1'!$O$92</f>
        <v>10661.81</v>
      </c>
      <c r="C57" s="52">
        <f>IF(AND(B57=0),"(+0%)",(B57-N50)/N50)</f>
        <v>0.139130945766913</v>
      </c>
      <c r="D57" s="53"/>
      <c r="E57" s="51">
        <f>'[5]Sheet1'!$C$94</f>
        <v>8551.55</v>
      </c>
      <c r="F57" s="52">
        <f>IF(AND(E57=0),"(+0%)",(E57-B57)/B57)</f>
        <v>-0.19792699363428914</v>
      </c>
      <c r="G57" s="53"/>
      <c r="H57" s="51">
        <f>'[5]Sheet1'!$I$94</f>
        <v>0</v>
      </c>
      <c r="I57" s="52" t="str">
        <f>IF(AND(H57=0),"(+0%)",(H57-E57)/E57)</f>
        <v>(+0%)</v>
      </c>
      <c r="J57" s="53"/>
      <c r="K57" s="51">
        <f>'[5]Sheet1'!$O$94</f>
        <v>0</v>
      </c>
      <c r="L57" s="54" t="str">
        <f>IF(AND(K57=0),"(+0%)",(K57-H57)/H57)</f>
        <v>(+0%)</v>
      </c>
      <c r="M57" s="55"/>
      <c r="N57" s="51">
        <v>0</v>
      </c>
      <c r="O57" s="52" t="str">
        <f>IF(AND(N57=0),"(+0%)",(N57-K57)/K57)</f>
        <v>(+0%)</v>
      </c>
    </row>
    <row r="58" spans="1:15" ht="15">
      <c r="A58" s="13" t="s">
        <v>4</v>
      </c>
      <c r="B58" s="51">
        <f>'[3]Sheet1'!$P$92</f>
        <v>14270.8</v>
      </c>
      <c r="C58" s="52">
        <f>IF(AND(B58=0),"(+0%)",(B58-N51)/N51)</f>
        <v>-0.1040476943862663</v>
      </c>
      <c r="D58" s="53"/>
      <c r="E58" s="51">
        <f>'[5]Sheet1'!$D$94</f>
        <v>11921.29</v>
      </c>
      <c r="F58" s="52">
        <f>IF(AND(E58=0),"(+0%)",(E58-B58)/B58)</f>
        <v>-0.16463758163522707</v>
      </c>
      <c r="G58" s="53"/>
      <c r="H58" s="51">
        <f>'[5]Sheet1'!$J$94</f>
        <v>0</v>
      </c>
      <c r="I58" s="52" t="str">
        <f>IF(AND(H58=0),"(+0%)",(H58-E58)/E58)</f>
        <v>(+0%)</v>
      </c>
      <c r="J58" s="53"/>
      <c r="K58" s="51">
        <f>'[5]Sheet1'!$P$94</f>
        <v>0</v>
      </c>
      <c r="L58" s="54" t="str">
        <f>IF(AND(K58=0),"(+0%)",(K58-H58)/H58)</f>
        <v>(+0%)</v>
      </c>
      <c r="M58" s="55"/>
      <c r="N58" s="51">
        <v>0</v>
      </c>
      <c r="O58" s="52" t="str">
        <f>IF(AND(N58=0),"(+0%)",(N58-K58)/K58)</f>
        <v>(+0%)</v>
      </c>
    </row>
    <row r="59" spans="1:15" ht="15">
      <c r="A59" s="13" t="s">
        <v>5</v>
      </c>
      <c r="B59" s="51">
        <f>'[3]Sheet1'!$Q$92</f>
        <v>13067.94</v>
      </c>
      <c r="C59" s="52">
        <f>IF(AND(B59=0),"(+0%)",(B59-N52)/N52)</f>
        <v>0.044689709423355525</v>
      </c>
      <c r="D59" s="53"/>
      <c r="E59" s="51">
        <f>'[5]Sheet1'!$E$94</f>
        <v>11006.33</v>
      </c>
      <c r="F59" s="52">
        <f>IF(AND(E59=0),"(+0%)",(E59-B59)/B59)</f>
        <v>-0.15776090187129727</v>
      </c>
      <c r="G59" s="53"/>
      <c r="H59" s="51">
        <f>'[5]Sheet1'!$K$94</f>
        <v>0</v>
      </c>
      <c r="I59" s="52" t="str">
        <f>IF(AND(H59=0),"(+0%)",(H59-E59)/E59)</f>
        <v>(+0%)</v>
      </c>
      <c r="J59" s="53"/>
      <c r="K59" s="51">
        <f>'[5]Sheet1'!$Q$94</f>
        <v>0</v>
      </c>
      <c r="L59" s="54" t="str">
        <f>IF(AND(K59=0),"(+0%)",(K59-H59)/H59)</f>
        <v>(+0%)</v>
      </c>
      <c r="M59" s="55"/>
      <c r="N59" s="51">
        <v>0</v>
      </c>
      <c r="O59" s="52" t="str">
        <f>IF(AND(N59=0),"(+0%)",(N59-K59)/K59)</f>
        <v>(+0%)</v>
      </c>
    </row>
    <row r="60" spans="1:15" ht="15">
      <c r="A60" s="50" t="s">
        <v>6</v>
      </c>
      <c r="B60" s="56">
        <f>SUM(B56:B59)</f>
        <v>45177.13</v>
      </c>
      <c r="C60" s="57">
        <f>IF((B60=0),"(+0%)",IF((B57=0),((B56-N49)/N49),IF((B58=0),((B56+B57)-(N49+N50))/(N49+N50),IF((B59=0),((B56+B57+B58)-(N49+N50+N51))/(N49+N50+N51),(B60-N53)/N53))))</f>
        <v>0.06254577492449043</v>
      </c>
      <c r="D60" s="58"/>
      <c r="E60" s="56">
        <f>SUM(E56:E59)</f>
        <v>40089.37</v>
      </c>
      <c r="F60" s="57">
        <f>IF((E60=0),"(+0%)",IF((E57=0),((E56-B56)/B56),IF((E58=0),((E56+E57)-(B56+B57))/(B56+B57),IF((E59=0),((E56+E57+E58)-(B56+B57+B58))/(B56+B57+B58),(E60-B60)/B60))))</f>
        <v>-0.11261804368714867</v>
      </c>
      <c r="G60" s="58"/>
      <c r="H60" s="56">
        <f>SUM(H56:H59)</f>
        <v>4924.83</v>
      </c>
      <c r="I60" s="57">
        <f>IF((H60=0),"(+0%)",IF((H57=0),((H56-E56)/E56),IF((H58=0),((H56+H57)-(E56+E57))/(E56+E57),IF((H59=0),((H56+H57+H58)-(E56+E57+E58))/(E56+E57+E58),(H60-E60)/E60))))</f>
        <v>-0.4280237392859632</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1">
      <selection activeCell="E56" sqref="E56"/>
    </sheetView>
  </sheetViews>
  <sheetFormatPr defaultColWidth="9.140625" defaultRowHeight="12.75"/>
  <cols>
    <col min="1" max="1" width="13.140625" style="13" customWidth="1"/>
    <col min="2" max="2" width="10.57421875" style="13" customWidth="1"/>
    <col min="3" max="3" width="8.8515625" style="13" customWidth="1"/>
    <col min="4" max="4" width="4.8515625" style="13" customWidth="1"/>
    <col min="5" max="5" width="10.57421875" style="13" customWidth="1"/>
    <col min="6" max="6" width="9.7109375" style="13" customWidth="1"/>
    <col min="7" max="7" width="4.7109375" style="13" customWidth="1"/>
    <col min="8" max="8" width="10.57421875" style="13" customWidth="1"/>
    <col min="9" max="9" width="10.7109375" style="13" customWidth="1"/>
    <col min="10" max="10" width="4.8515625" style="13" customWidth="1"/>
    <col min="11" max="11" width="10.57421875" style="6" customWidth="1"/>
    <col min="12" max="12" width="9.7109375" style="6" customWidth="1"/>
    <col min="13" max="13" width="4.140625" style="6" customWidth="1"/>
    <col min="14" max="14" width="13.421875" style="13" customWidth="1"/>
    <col min="15" max="15" width="10.28125" style="13" customWidth="1"/>
    <col min="16" max="16384" width="9.140625" style="6" customWidth="1"/>
  </cols>
  <sheetData>
    <row r="1" spans="1:15" s="47" customFormat="1" ht="18">
      <c r="A1" s="8" t="s">
        <v>11</v>
      </c>
      <c r="B1" s="8"/>
      <c r="C1" s="8"/>
      <c r="D1" s="8"/>
      <c r="E1" s="8"/>
      <c r="F1" s="8"/>
      <c r="G1" s="8"/>
      <c r="H1" s="8"/>
      <c r="I1" s="8"/>
      <c r="J1" s="8"/>
      <c r="K1" s="8"/>
      <c r="L1" s="8"/>
      <c r="M1" s="8"/>
      <c r="N1" s="8"/>
      <c r="O1" s="8"/>
    </row>
    <row r="2" spans="1:15" s="10" customFormat="1" ht="15">
      <c r="A2" s="9" t="s">
        <v>1</v>
      </c>
      <c r="B2" s="9"/>
      <c r="C2" s="9"/>
      <c r="D2" s="9"/>
      <c r="E2" s="9"/>
      <c r="F2" s="9"/>
      <c r="G2" s="9"/>
      <c r="H2" s="9"/>
      <c r="I2" s="9"/>
      <c r="J2" s="9"/>
      <c r="K2" s="9"/>
      <c r="L2" s="9"/>
      <c r="M2" s="9"/>
      <c r="N2" s="9"/>
      <c r="O2" s="9"/>
    </row>
    <row r="3" spans="1:15" s="10" customFormat="1" ht="15">
      <c r="A3" s="9"/>
      <c r="B3" s="9"/>
      <c r="C3" s="9"/>
      <c r="D3" s="9"/>
      <c r="E3" s="9"/>
      <c r="F3" s="9"/>
      <c r="G3" s="9"/>
      <c r="H3" s="9"/>
      <c r="I3" s="9"/>
      <c r="J3" s="9"/>
      <c r="K3" s="9"/>
      <c r="L3" s="9"/>
      <c r="M3" s="9"/>
      <c r="N3" s="9"/>
      <c r="O3" s="9"/>
    </row>
    <row r="4" spans="1:15" s="10" customFormat="1" ht="45">
      <c r="A4" s="11" t="s">
        <v>16</v>
      </c>
      <c r="B4" s="11"/>
      <c r="C4" s="12"/>
      <c r="D4" s="12"/>
      <c r="E4" s="12"/>
      <c r="F4" s="12"/>
      <c r="G4" s="12"/>
      <c r="H4" s="9"/>
      <c r="I4" s="9"/>
      <c r="J4" s="9"/>
      <c r="K4" s="9"/>
      <c r="L4" s="9"/>
      <c r="M4" s="9"/>
      <c r="N4" s="9"/>
      <c r="O4" s="9"/>
    </row>
    <row r="5" spans="1:15" s="10" customFormat="1" ht="15">
      <c r="A5" s="11"/>
      <c r="B5" s="11"/>
      <c r="C5" s="12"/>
      <c r="D5" s="12"/>
      <c r="E5" s="12"/>
      <c r="F5" s="12"/>
      <c r="G5" s="12"/>
      <c r="H5" s="13"/>
      <c r="I5" s="13"/>
      <c r="J5" s="13"/>
      <c r="K5" s="13"/>
      <c r="L5" s="13"/>
      <c r="M5" s="13"/>
      <c r="N5" s="13"/>
      <c r="O5" s="13"/>
    </row>
    <row r="6" spans="1:15" s="14" customFormat="1" ht="15.75">
      <c r="A6" s="32">
        <v>1987</v>
      </c>
      <c r="B6" s="32"/>
      <c r="C6" s="32"/>
      <c r="D6" s="33"/>
      <c r="E6" s="32">
        <v>1988</v>
      </c>
      <c r="F6" s="32"/>
      <c r="G6" s="33"/>
      <c r="H6" s="32">
        <v>1989</v>
      </c>
      <c r="I6" s="32"/>
      <c r="J6" s="33"/>
      <c r="K6" s="32">
        <v>1990</v>
      </c>
      <c r="L6" s="32"/>
      <c r="M6" s="33"/>
      <c r="N6" s="32">
        <v>1991</v>
      </c>
      <c r="O6" s="32"/>
    </row>
    <row r="7" spans="1:15" s="10" customFormat="1" ht="15">
      <c r="A7" s="13" t="s">
        <v>2</v>
      </c>
      <c r="B7" s="34"/>
      <c r="C7" s="35"/>
      <c r="D7" s="13"/>
      <c r="E7" s="34">
        <v>862</v>
      </c>
      <c r="F7" s="35"/>
      <c r="G7" s="13"/>
      <c r="H7" s="34">
        <v>651</v>
      </c>
      <c r="I7" s="35">
        <v>-0.24477958236658934</v>
      </c>
      <c r="J7" s="13"/>
      <c r="K7" s="34">
        <v>902</v>
      </c>
      <c r="L7" s="35">
        <v>0.38556067588325654</v>
      </c>
      <c r="M7" s="13"/>
      <c r="N7" s="34">
        <v>622</v>
      </c>
      <c r="O7" s="35">
        <v>-0.31042128603104213</v>
      </c>
    </row>
    <row r="8" spans="1:15" s="10" customFormat="1" ht="15">
      <c r="A8" s="13" t="s">
        <v>3</v>
      </c>
      <c r="B8" s="34"/>
      <c r="C8" s="35"/>
      <c r="D8" s="13"/>
      <c r="E8" s="34">
        <v>1196</v>
      </c>
      <c r="F8" s="35"/>
      <c r="G8" s="13"/>
      <c r="H8" s="34">
        <v>1103</v>
      </c>
      <c r="I8" s="35">
        <v>-0.07775919732441472</v>
      </c>
      <c r="J8" s="13"/>
      <c r="K8" s="34">
        <v>1737</v>
      </c>
      <c r="L8" s="35">
        <v>0.5747960108794198</v>
      </c>
      <c r="M8" s="13"/>
      <c r="N8" s="34">
        <v>1040</v>
      </c>
      <c r="O8" s="35">
        <v>-0.4012665515256189</v>
      </c>
    </row>
    <row r="9" spans="1:15" s="10" customFormat="1" ht="15">
      <c r="A9" s="13" t="s">
        <v>4</v>
      </c>
      <c r="B9" s="34">
        <v>1565</v>
      </c>
      <c r="C9" s="35"/>
      <c r="D9" s="13"/>
      <c r="E9" s="34">
        <v>1510</v>
      </c>
      <c r="F9" s="35">
        <v>-0.03514376996805112</v>
      </c>
      <c r="G9" s="13"/>
      <c r="H9" s="34">
        <v>1520</v>
      </c>
      <c r="I9" s="35">
        <v>0.006622516556291391</v>
      </c>
      <c r="J9" s="13"/>
      <c r="K9" s="34">
        <v>1391</v>
      </c>
      <c r="L9" s="35">
        <v>-0.08486842105263158</v>
      </c>
      <c r="M9" s="13"/>
      <c r="N9" s="34">
        <v>2717</v>
      </c>
      <c r="O9" s="35">
        <v>0.9532710280373832</v>
      </c>
    </row>
    <row r="10" spans="1:15" s="10" customFormat="1" ht="15">
      <c r="A10" s="13" t="s">
        <v>5</v>
      </c>
      <c r="B10" s="34">
        <v>971</v>
      </c>
      <c r="C10" s="35"/>
      <c r="D10" s="13"/>
      <c r="E10" s="34">
        <v>1167</v>
      </c>
      <c r="F10" s="35">
        <v>0.20185375901132852</v>
      </c>
      <c r="G10" s="13"/>
      <c r="H10" s="34">
        <v>1508</v>
      </c>
      <c r="I10" s="35">
        <v>0.29220222793487577</v>
      </c>
      <c r="J10" s="13"/>
      <c r="K10" s="34">
        <v>1253</v>
      </c>
      <c r="L10" s="35">
        <v>-0.16909814323607428</v>
      </c>
      <c r="M10" s="13"/>
      <c r="N10" s="34">
        <v>1504</v>
      </c>
      <c r="O10" s="35">
        <v>0.20031923383878691</v>
      </c>
    </row>
    <row r="11" spans="1:15" s="10" customFormat="1" ht="15">
      <c r="A11" s="36" t="s">
        <v>6</v>
      </c>
      <c r="B11" s="37">
        <v>2536</v>
      </c>
      <c r="C11" s="38"/>
      <c r="D11" s="39"/>
      <c r="E11" s="37">
        <v>4735</v>
      </c>
      <c r="F11" s="38">
        <v>0.0555993690851735</v>
      </c>
      <c r="G11" s="39"/>
      <c r="H11" s="37">
        <v>4782</v>
      </c>
      <c r="I11" s="40">
        <v>0.009926082365364308</v>
      </c>
      <c r="J11" s="41"/>
      <c r="K11" s="42">
        <v>5283</v>
      </c>
      <c r="L11" s="40">
        <v>0.10476787954830614</v>
      </c>
      <c r="M11" s="41"/>
      <c r="N11" s="42">
        <v>5883</v>
      </c>
      <c r="O11" s="43">
        <v>0.1135718341851221</v>
      </c>
    </row>
    <row r="12" spans="1:15" s="10" customFormat="1" ht="15">
      <c r="A12" s="13"/>
      <c r="B12" s="13"/>
      <c r="C12" s="13"/>
      <c r="D12" s="13"/>
      <c r="E12" s="13"/>
      <c r="F12" s="13"/>
      <c r="G12" s="13"/>
      <c r="H12" s="13"/>
      <c r="I12" s="13"/>
      <c r="J12" s="13"/>
      <c r="K12" s="13"/>
      <c r="L12" s="13"/>
      <c r="M12" s="13"/>
      <c r="N12" s="44"/>
      <c r="O12" s="13"/>
    </row>
    <row r="13" spans="1:15" s="14" customFormat="1" ht="15.75">
      <c r="A13" s="32">
        <v>1992</v>
      </c>
      <c r="B13" s="32"/>
      <c r="C13" s="32"/>
      <c r="D13" s="33"/>
      <c r="E13" s="32">
        <v>1993</v>
      </c>
      <c r="F13" s="32"/>
      <c r="G13" s="33"/>
      <c r="H13" s="32">
        <v>1994</v>
      </c>
      <c r="I13" s="32"/>
      <c r="J13" s="33"/>
      <c r="K13" s="32">
        <v>1995</v>
      </c>
      <c r="L13" s="32"/>
      <c r="M13" s="33"/>
      <c r="N13" s="32">
        <v>1996</v>
      </c>
      <c r="O13" s="32"/>
    </row>
    <row r="14" spans="1:15" s="3" customFormat="1" ht="15">
      <c r="A14" s="13" t="s">
        <v>2</v>
      </c>
      <c r="B14" s="34">
        <v>878</v>
      </c>
      <c r="C14" s="35">
        <v>0.4115755627009646</v>
      </c>
      <c r="D14" s="13"/>
      <c r="E14" s="34">
        <v>857.46</v>
      </c>
      <c r="F14" s="35">
        <v>-0.02339407744874711</v>
      </c>
      <c r="G14" s="13"/>
      <c r="H14" s="34">
        <v>1794</v>
      </c>
      <c r="I14" s="35">
        <v>1.0922258764257224</v>
      </c>
      <c r="J14" s="13"/>
      <c r="K14" s="34">
        <v>1242</v>
      </c>
      <c r="L14" s="35">
        <v>-0.3076923076923077</v>
      </c>
      <c r="M14" s="13"/>
      <c r="N14" s="34">
        <v>855</v>
      </c>
      <c r="O14" s="45">
        <v>-0.3115942028985507</v>
      </c>
    </row>
    <row r="15" spans="1:15" s="3" customFormat="1" ht="15">
      <c r="A15" s="13" t="s">
        <v>3</v>
      </c>
      <c r="B15" s="34">
        <v>1597</v>
      </c>
      <c r="C15" s="35">
        <v>0.5355769230769231</v>
      </c>
      <c r="D15" s="13"/>
      <c r="E15" s="34">
        <v>1523.3400000000001</v>
      </c>
      <c r="F15" s="35">
        <v>-0.04612398246712577</v>
      </c>
      <c r="G15" s="13"/>
      <c r="H15" s="34">
        <v>2587</v>
      </c>
      <c r="I15" s="35">
        <v>0.6982420208226658</v>
      </c>
      <c r="J15" s="13"/>
      <c r="K15" s="34">
        <v>2341</v>
      </c>
      <c r="L15" s="35">
        <v>-0.09509083880943177</v>
      </c>
      <c r="M15" s="13"/>
      <c r="N15" s="34">
        <v>1683</v>
      </c>
      <c r="O15" s="45">
        <v>-0.28107646304997863</v>
      </c>
    </row>
    <row r="16" spans="1:15" s="3" customFormat="1" ht="15">
      <c r="A16" s="13" t="s">
        <v>4</v>
      </c>
      <c r="B16" s="34">
        <v>2798</v>
      </c>
      <c r="C16" s="35">
        <v>0.02981229297018771</v>
      </c>
      <c r="D16" s="13"/>
      <c r="E16" s="34">
        <v>2055.3</v>
      </c>
      <c r="F16" s="35">
        <v>-0.26543959971408143</v>
      </c>
      <c r="G16" s="13"/>
      <c r="H16" s="34">
        <v>3464</v>
      </c>
      <c r="I16" s="35">
        <v>0.6853987252469225</v>
      </c>
      <c r="J16" s="13"/>
      <c r="K16" s="34">
        <v>2525</v>
      </c>
      <c r="L16" s="35">
        <v>-0.2710739030023095</v>
      </c>
      <c r="M16" s="13"/>
      <c r="N16" s="34">
        <v>2357</v>
      </c>
      <c r="O16" s="45">
        <v>-0.06653465346534654</v>
      </c>
    </row>
    <row r="17" spans="1:15" s="3" customFormat="1" ht="15">
      <c r="A17" s="13" t="s">
        <v>5</v>
      </c>
      <c r="B17" s="34">
        <v>1410.8100000000002</v>
      </c>
      <c r="C17" s="35">
        <v>-0.06196143617021265</v>
      </c>
      <c r="D17" s="13"/>
      <c r="E17" s="34">
        <v>1811</v>
      </c>
      <c r="F17" s="35">
        <v>0.2836597415669011</v>
      </c>
      <c r="G17" s="13"/>
      <c r="H17" s="34">
        <v>3010</v>
      </c>
      <c r="I17" s="35">
        <v>0.6620651573716179</v>
      </c>
      <c r="J17" s="13"/>
      <c r="K17" s="34">
        <v>1957</v>
      </c>
      <c r="L17" s="45">
        <v>-0.34983388704318935</v>
      </c>
      <c r="M17" s="13"/>
      <c r="N17" s="34">
        <v>1775</v>
      </c>
      <c r="O17" s="45">
        <v>-0.09299948901379662</v>
      </c>
    </row>
    <row r="18" spans="1:15" s="3" customFormat="1" ht="15">
      <c r="A18" s="36" t="s">
        <v>6</v>
      </c>
      <c r="B18" s="37">
        <v>6683.81</v>
      </c>
      <c r="C18" s="38">
        <v>0.13612272650008506</v>
      </c>
      <c r="D18" s="39"/>
      <c r="E18" s="37">
        <v>6247.1</v>
      </c>
      <c r="F18" s="38">
        <v>-0.06533848209329708</v>
      </c>
      <c r="G18" s="39"/>
      <c r="H18" s="37">
        <v>10855</v>
      </c>
      <c r="I18" s="38">
        <v>0.737606249299675</v>
      </c>
      <c r="J18" s="39"/>
      <c r="K18" s="20">
        <v>8065</v>
      </c>
      <c r="L18" s="31">
        <v>-0.25702441271303544</v>
      </c>
      <c r="M18" s="39"/>
      <c r="N18" s="37">
        <v>6670</v>
      </c>
      <c r="O18" s="30">
        <v>-0.17296962182269063</v>
      </c>
    </row>
    <row r="19" spans="1:15" s="10" customFormat="1" ht="15">
      <c r="A19" s="13"/>
      <c r="B19" s="13"/>
      <c r="C19" s="13"/>
      <c r="D19" s="13"/>
      <c r="E19" s="13"/>
      <c r="F19" s="13"/>
      <c r="G19" s="13"/>
      <c r="H19" s="13"/>
      <c r="I19" s="13"/>
      <c r="J19" s="13"/>
      <c r="K19" s="13"/>
      <c r="L19" s="13"/>
      <c r="M19" s="13"/>
      <c r="N19" s="13"/>
      <c r="O19" s="13"/>
    </row>
    <row r="20" spans="1:15" s="14" customFormat="1" ht="15.75">
      <c r="A20" s="32">
        <v>1997</v>
      </c>
      <c r="B20" s="32"/>
      <c r="C20" s="32"/>
      <c r="D20" s="33"/>
      <c r="E20" s="32">
        <v>1998</v>
      </c>
      <c r="F20" s="32"/>
      <c r="G20" s="33"/>
      <c r="H20" s="32">
        <v>1999</v>
      </c>
      <c r="I20" s="32"/>
      <c r="J20" s="33"/>
      <c r="K20" s="32">
        <v>2000</v>
      </c>
      <c r="L20" s="32"/>
      <c r="M20" s="33"/>
      <c r="N20" s="32">
        <v>2001</v>
      </c>
      <c r="O20" s="32"/>
    </row>
    <row r="21" spans="1:15" s="10" customFormat="1" ht="15">
      <c r="A21" s="13" t="s">
        <v>2</v>
      </c>
      <c r="B21" s="34">
        <v>1446</v>
      </c>
      <c r="C21" s="45">
        <v>0.6912280701754386</v>
      </c>
      <c r="D21" s="13"/>
      <c r="E21" s="34">
        <v>901</v>
      </c>
      <c r="F21" s="45">
        <v>-0.3769017980636238</v>
      </c>
      <c r="G21" s="13"/>
      <c r="H21" s="34">
        <v>1326</v>
      </c>
      <c r="I21" s="45">
        <v>0.4716981132075472</v>
      </c>
      <c r="J21" s="13"/>
      <c r="K21" s="34">
        <v>955</v>
      </c>
      <c r="L21" s="45">
        <v>-0.27978883861236803</v>
      </c>
      <c r="M21" s="13"/>
      <c r="N21" s="34">
        <v>1280.7</v>
      </c>
      <c r="O21" s="45">
        <v>0.3410471204188482</v>
      </c>
    </row>
    <row r="22" spans="1:15" s="10" customFormat="1" ht="15">
      <c r="A22" s="13" t="s">
        <v>3</v>
      </c>
      <c r="B22" s="34">
        <v>2352</v>
      </c>
      <c r="C22" s="45">
        <v>0.39750445632798576</v>
      </c>
      <c r="D22" s="13"/>
      <c r="E22" s="34">
        <v>2616</v>
      </c>
      <c r="F22" s="45">
        <v>0.11224489795918367</v>
      </c>
      <c r="G22" s="13"/>
      <c r="H22" s="34">
        <v>2533</v>
      </c>
      <c r="I22" s="45">
        <v>-0.03172782874617737</v>
      </c>
      <c r="J22" s="13"/>
      <c r="K22" s="34">
        <v>2301</v>
      </c>
      <c r="L22" s="45">
        <v>-0.09159099881563364</v>
      </c>
      <c r="M22" s="13"/>
      <c r="N22" s="34">
        <v>2520.69</v>
      </c>
      <c r="O22" s="45">
        <v>0.09547588005215127</v>
      </c>
    </row>
    <row r="23" spans="1:15" s="10" customFormat="1" ht="15">
      <c r="A23" s="13" t="s">
        <v>4</v>
      </c>
      <c r="B23" s="34">
        <v>2958</v>
      </c>
      <c r="C23" s="45">
        <v>0.2549851506151888</v>
      </c>
      <c r="D23" s="13"/>
      <c r="E23" s="34">
        <v>2747</v>
      </c>
      <c r="F23" s="45">
        <v>-0.07133198106828939</v>
      </c>
      <c r="G23" s="13"/>
      <c r="H23" s="34">
        <v>3434</v>
      </c>
      <c r="I23" s="45">
        <v>0.2500910083727703</v>
      </c>
      <c r="J23" s="13"/>
      <c r="K23" s="34">
        <v>3469</v>
      </c>
      <c r="L23" s="45">
        <v>0.01019219569015725</v>
      </c>
      <c r="M23" s="13"/>
      <c r="N23" s="34">
        <v>3808.36</v>
      </c>
      <c r="O23" s="45">
        <v>0.09782646295762472</v>
      </c>
    </row>
    <row r="24" spans="1:15" s="10" customFormat="1" ht="15">
      <c r="A24" s="13" t="s">
        <v>5</v>
      </c>
      <c r="B24" s="34">
        <v>1974</v>
      </c>
      <c r="C24" s="45">
        <v>0.11211267605633803</v>
      </c>
      <c r="D24" s="13"/>
      <c r="E24" s="34">
        <v>2171</v>
      </c>
      <c r="F24" s="45">
        <v>0.09979736575481256</v>
      </c>
      <c r="G24" s="13"/>
      <c r="H24" s="34">
        <v>2413</v>
      </c>
      <c r="I24" s="45">
        <v>0.11146936895439889</v>
      </c>
      <c r="J24" s="13"/>
      <c r="K24" s="34">
        <v>2281</v>
      </c>
      <c r="L24" s="45">
        <v>-0.05470368835474513</v>
      </c>
      <c r="M24" s="13"/>
      <c r="N24" s="34">
        <v>2436.83</v>
      </c>
      <c r="O24" s="45">
        <v>0.06831652783866722</v>
      </c>
    </row>
    <row r="25" spans="1:15" s="10" customFormat="1" ht="15">
      <c r="A25" s="36" t="s">
        <v>6</v>
      </c>
      <c r="B25" s="37">
        <v>8730</v>
      </c>
      <c r="C25" s="31">
        <v>0.30884557721139433</v>
      </c>
      <c r="D25" s="39"/>
      <c r="E25" s="37">
        <v>8435</v>
      </c>
      <c r="F25" s="31">
        <v>-0.03379152348224513</v>
      </c>
      <c r="G25" s="39"/>
      <c r="H25" s="37">
        <v>9706</v>
      </c>
      <c r="I25" s="31">
        <v>0.15068168346176644</v>
      </c>
      <c r="J25" s="39"/>
      <c r="K25" s="37">
        <v>9006</v>
      </c>
      <c r="L25" s="31">
        <v>-0.07212033793529775</v>
      </c>
      <c r="M25" s="39"/>
      <c r="N25" s="37">
        <v>10046.58</v>
      </c>
      <c r="O25" s="30">
        <v>0.1155429713524317</v>
      </c>
    </row>
    <row r="26" spans="1:15" s="3" customFormat="1" ht="15">
      <c r="A26" s="13"/>
      <c r="B26" s="13"/>
      <c r="C26" s="13"/>
      <c r="D26" s="13"/>
      <c r="E26" s="13"/>
      <c r="F26" s="13"/>
      <c r="G26" s="13"/>
      <c r="H26" s="13"/>
      <c r="I26" s="13"/>
      <c r="J26" s="13"/>
      <c r="K26" s="6"/>
      <c r="L26" s="6"/>
      <c r="M26" s="6"/>
      <c r="N26" s="13"/>
      <c r="O26" s="13"/>
    </row>
    <row r="27" spans="1:15" s="3" customFormat="1" ht="15.75">
      <c r="A27" s="15">
        <v>2002</v>
      </c>
      <c r="B27" s="15"/>
      <c r="C27" s="15"/>
      <c r="D27" s="16"/>
      <c r="E27" s="15">
        <v>2003</v>
      </c>
      <c r="F27" s="15"/>
      <c r="G27" s="16"/>
      <c r="H27" s="15">
        <v>2004</v>
      </c>
      <c r="I27" s="15"/>
      <c r="J27" s="16"/>
      <c r="K27" s="15">
        <v>2005</v>
      </c>
      <c r="L27" s="15"/>
      <c r="M27" s="16"/>
      <c r="N27" s="15">
        <v>2006</v>
      </c>
      <c r="O27" s="15"/>
    </row>
    <row r="28" spans="1:15" s="10" customFormat="1" ht="15">
      <c r="A28" s="13" t="s">
        <v>2</v>
      </c>
      <c r="B28" s="34">
        <v>1089.79</v>
      </c>
      <c r="C28" s="45">
        <v>-0.14906691653002271</v>
      </c>
      <c r="D28" s="13"/>
      <c r="E28" s="34">
        <v>1636.32</v>
      </c>
      <c r="F28" s="45">
        <v>0.5015002890465136</v>
      </c>
      <c r="G28" s="13"/>
      <c r="H28" s="34">
        <v>1289.62</v>
      </c>
      <c r="I28" s="45">
        <v>-0.21187787229881688</v>
      </c>
      <c r="J28" s="13"/>
      <c r="K28" s="17">
        <v>1998.07</v>
      </c>
      <c r="L28" s="45">
        <v>0.5493478699151689</v>
      </c>
      <c r="M28" s="13"/>
      <c r="N28" s="17">
        <v>1877.2</v>
      </c>
      <c r="O28" s="45">
        <v>-0.06049337610794411</v>
      </c>
    </row>
    <row r="29" spans="1:15" s="10" customFormat="1" ht="15">
      <c r="A29" s="13" t="s">
        <v>3</v>
      </c>
      <c r="B29" s="34">
        <v>2572.46</v>
      </c>
      <c r="C29" s="45">
        <v>0.02053802728617957</v>
      </c>
      <c r="D29" s="13"/>
      <c r="E29" s="34">
        <v>3264.3</v>
      </c>
      <c r="F29" s="45">
        <v>0.2689410136600764</v>
      </c>
      <c r="G29" s="13"/>
      <c r="H29" s="34">
        <v>3110.8</v>
      </c>
      <c r="I29" s="45">
        <v>-0.0470238642281653</v>
      </c>
      <c r="J29" s="13"/>
      <c r="K29" s="17">
        <v>3331.6</v>
      </c>
      <c r="L29" s="45">
        <v>0.07097852642407089</v>
      </c>
      <c r="M29" s="13"/>
      <c r="N29" s="17">
        <v>3342.47</v>
      </c>
      <c r="O29" s="45">
        <v>0.0032626966022331286</v>
      </c>
    </row>
    <row r="30" spans="1:15" s="10" customFormat="1" ht="15">
      <c r="A30" s="13" t="s">
        <v>4</v>
      </c>
      <c r="B30" s="34">
        <v>3453.64</v>
      </c>
      <c r="C30" s="45">
        <v>-0.09314245502000867</v>
      </c>
      <c r="D30" s="13"/>
      <c r="E30" s="34">
        <v>4338.64</v>
      </c>
      <c r="F30" s="45">
        <v>0.25625137536048936</v>
      </c>
      <c r="G30" s="13"/>
      <c r="H30" s="34">
        <v>4089.13</v>
      </c>
      <c r="I30" s="45">
        <v>-0.05750880460236392</v>
      </c>
      <c r="J30" s="13"/>
      <c r="K30" s="17">
        <v>4741.66</v>
      </c>
      <c r="L30" s="45">
        <v>0.15957673148077947</v>
      </c>
      <c r="M30" s="13"/>
      <c r="N30" s="17">
        <v>4570.04</v>
      </c>
      <c r="O30" s="45">
        <v>-0.036194075492549</v>
      </c>
    </row>
    <row r="31" spans="1:15" s="10" customFormat="1" ht="15">
      <c r="A31" s="13" t="s">
        <v>5</v>
      </c>
      <c r="B31" s="34">
        <v>2830.51</v>
      </c>
      <c r="C31" s="45">
        <v>0.16155415026899714</v>
      </c>
      <c r="D31" s="13"/>
      <c r="E31" s="34">
        <v>3271.16</v>
      </c>
      <c r="F31" s="45">
        <v>0.15567865861629163</v>
      </c>
      <c r="G31" s="13"/>
      <c r="H31" s="34">
        <v>3737.99</v>
      </c>
      <c r="I31" s="45">
        <v>0.14271084263686276</v>
      </c>
      <c r="J31" s="13"/>
      <c r="K31" s="17">
        <v>3559.13</v>
      </c>
      <c r="L31" s="45">
        <v>-0.0478492451825713</v>
      </c>
      <c r="M31" s="13"/>
      <c r="N31" s="17">
        <v>3585.2</v>
      </c>
      <c r="O31" s="45">
        <v>0.0073248237631105655</v>
      </c>
    </row>
    <row r="32" spans="1:15" s="10" customFormat="1" ht="15">
      <c r="A32" s="36" t="s">
        <v>6</v>
      </c>
      <c r="B32" s="37">
        <v>9946.4</v>
      </c>
      <c r="C32" s="31">
        <v>-0.009971552508415828</v>
      </c>
      <c r="D32" s="39"/>
      <c r="E32" s="37">
        <v>12510.42</v>
      </c>
      <c r="F32" s="31">
        <v>0.2577837207431835</v>
      </c>
      <c r="G32" s="39"/>
      <c r="H32" s="37">
        <v>12227.539999999999</v>
      </c>
      <c r="I32" s="31">
        <v>-0.022611551011077247</v>
      </c>
      <c r="J32" s="39"/>
      <c r="K32" s="20">
        <v>13630.46</v>
      </c>
      <c r="L32" s="31">
        <v>0.1147344437229402</v>
      </c>
      <c r="M32" s="39"/>
      <c r="N32" s="20">
        <v>13374.91</v>
      </c>
      <c r="O32" s="31">
        <v>-0.018748450162356906</v>
      </c>
    </row>
    <row r="33" spans="1:15" s="3" customFormat="1" ht="15">
      <c r="A33" s="13"/>
      <c r="B33" s="13"/>
      <c r="C33" s="13"/>
      <c r="D33" s="13"/>
      <c r="E33" s="13"/>
      <c r="F33" s="13"/>
      <c r="G33" s="13"/>
      <c r="H33" s="13"/>
      <c r="I33" s="13"/>
      <c r="J33" s="13"/>
      <c r="K33" s="6"/>
      <c r="L33" s="6"/>
      <c r="M33" s="6"/>
      <c r="N33" s="13"/>
      <c r="O33" s="13"/>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1672.08</v>
      </c>
      <c r="C35" s="45">
        <v>-0.10926912422757304</v>
      </c>
      <c r="D35" s="13"/>
      <c r="E35" s="17">
        <v>1735.6</v>
      </c>
      <c r="F35" s="45">
        <v>0.03798861298502463</v>
      </c>
      <c r="G35" s="13"/>
      <c r="H35" s="17">
        <v>1994.65</v>
      </c>
      <c r="I35" s="45">
        <v>0.14925674118460486</v>
      </c>
      <c r="J35" s="13"/>
      <c r="K35" s="34">
        <v>1215.3</v>
      </c>
      <c r="L35" s="45">
        <v>-0.3907201764720628</v>
      </c>
      <c r="M35" s="6"/>
      <c r="N35" s="17">
        <v>2640.08</v>
      </c>
      <c r="O35" s="45">
        <v>1.1723689623961162</v>
      </c>
    </row>
    <row r="36" spans="1:15" s="3" customFormat="1" ht="15">
      <c r="A36" s="13" t="s">
        <v>3</v>
      </c>
      <c r="B36" s="34">
        <v>4066.74</v>
      </c>
      <c r="C36" s="45">
        <v>0.2166870607664392</v>
      </c>
      <c r="D36" s="13"/>
      <c r="E36" s="17">
        <v>4122.55</v>
      </c>
      <c r="F36" s="45">
        <v>0.013723523018437472</v>
      </c>
      <c r="G36" s="13"/>
      <c r="H36" s="17">
        <v>2766</v>
      </c>
      <c r="I36" s="45">
        <v>-0.3290560454087883</v>
      </c>
      <c r="J36" s="13"/>
      <c r="K36" s="34">
        <v>2628.06</v>
      </c>
      <c r="L36" s="45">
        <v>-0.049869848156182235</v>
      </c>
      <c r="M36" s="6"/>
      <c r="N36" s="17">
        <v>4079.64</v>
      </c>
      <c r="O36" s="45">
        <v>0.5523389876943449</v>
      </c>
    </row>
    <row r="37" spans="1:15" s="3" customFormat="1" ht="15">
      <c r="A37" s="13" t="s">
        <v>4</v>
      </c>
      <c r="B37" s="34">
        <v>5631.36</v>
      </c>
      <c r="C37" s="45">
        <v>0.2322342911659416</v>
      </c>
      <c r="D37" s="13"/>
      <c r="E37" s="17">
        <v>5692.46</v>
      </c>
      <c r="F37" s="45">
        <v>0.010849954540288734</v>
      </c>
      <c r="G37" s="13"/>
      <c r="H37" s="17">
        <v>4214.43</v>
      </c>
      <c r="I37" s="45">
        <v>-0.25964697160805694</v>
      </c>
      <c r="J37" s="13"/>
      <c r="K37" s="34">
        <v>3533.96</v>
      </c>
      <c r="L37" s="45">
        <v>-0.16146192960851175</v>
      </c>
      <c r="M37" s="6"/>
      <c r="N37" s="17">
        <v>6500.44</v>
      </c>
      <c r="O37" s="45">
        <v>0.8394209328911475</v>
      </c>
    </row>
    <row r="38" spans="1:15" s="3" customFormat="1" ht="15">
      <c r="A38" s="13" t="s">
        <v>5</v>
      </c>
      <c r="B38" s="34">
        <v>3836.43</v>
      </c>
      <c r="C38" s="45">
        <v>0.07007419390828964</v>
      </c>
      <c r="D38" s="13"/>
      <c r="E38" s="17">
        <v>3949.49</v>
      </c>
      <c r="F38" s="45">
        <v>0.029470106322805303</v>
      </c>
      <c r="G38" s="13"/>
      <c r="H38" s="17">
        <v>2304.85</v>
      </c>
      <c r="I38" s="45">
        <v>-0.4164183223656725</v>
      </c>
      <c r="J38" s="13"/>
      <c r="K38" s="34">
        <v>3041.41</v>
      </c>
      <c r="L38" s="45">
        <v>0.3195696032279758</v>
      </c>
      <c r="M38" s="6"/>
      <c r="N38" s="17">
        <v>6178.63</v>
      </c>
      <c r="O38" s="45">
        <v>1.031501836319339</v>
      </c>
    </row>
    <row r="39" spans="1:15" s="3" customFormat="1" ht="15">
      <c r="A39" s="36" t="s">
        <v>6</v>
      </c>
      <c r="B39" s="37">
        <v>15206.61</v>
      </c>
      <c r="C39" s="31">
        <v>0.13695045424604732</v>
      </c>
      <c r="D39" s="39"/>
      <c r="E39" s="37">
        <v>15500.1</v>
      </c>
      <c r="F39" s="31">
        <v>0.0193001596016469</v>
      </c>
      <c r="G39" s="39"/>
      <c r="H39" s="37">
        <v>11279.93</v>
      </c>
      <c r="I39" s="31">
        <v>-0.27226727569499554</v>
      </c>
      <c r="J39" s="39"/>
      <c r="K39" s="37">
        <v>10418.73</v>
      </c>
      <c r="L39" s="31">
        <v>-0.07634799152122404</v>
      </c>
      <c r="M39" s="39"/>
      <c r="N39" s="37">
        <v>19398.79</v>
      </c>
      <c r="O39" s="30">
        <v>0.8619150318704872</v>
      </c>
    </row>
    <row r="40" spans="1:15" s="3" customFormat="1" ht="15">
      <c r="A40" s="13"/>
      <c r="B40" s="13"/>
      <c r="C40" s="13"/>
      <c r="D40" s="13"/>
      <c r="E40" s="13"/>
      <c r="F40" s="13"/>
      <c r="G40" s="13"/>
      <c r="H40" s="13"/>
      <c r="I40" s="13"/>
      <c r="J40" s="13"/>
      <c r="K40" s="6"/>
      <c r="L40" s="6"/>
      <c r="M40" s="6"/>
      <c r="N40" s="13"/>
      <c r="O40" s="13"/>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3139.89</v>
      </c>
      <c r="C42" s="45">
        <v>0.18931623284142904</v>
      </c>
      <c r="D42" s="13"/>
      <c r="E42" s="34">
        <v>2238.08</v>
      </c>
      <c r="F42" s="45">
        <v>-0.2872106984639589</v>
      </c>
      <c r="G42" s="13"/>
      <c r="H42" s="17">
        <v>3782.22</v>
      </c>
      <c r="I42" s="28">
        <v>0.6899395910780669</v>
      </c>
      <c r="J42" s="6"/>
      <c r="K42" s="17">
        <v>2235.81</v>
      </c>
      <c r="L42" s="28">
        <v>-0.4088630486856925</v>
      </c>
      <c r="M42" s="6"/>
      <c r="N42" s="17">
        <v>1931.43</v>
      </c>
      <c r="O42" s="45">
        <v>-0.13613858064862394</v>
      </c>
    </row>
    <row r="43" spans="1:15" s="10" customFormat="1" ht="15">
      <c r="A43" s="13" t="s">
        <v>3</v>
      </c>
      <c r="B43" s="34">
        <v>3768.1</v>
      </c>
      <c r="C43" s="45">
        <v>-0.07636458118853624</v>
      </c>
      <c r="D43" s="13"/>
      <c r="E43" s="34">
        <v>3957.46</v>
      </c>
      <c r="F43" s="45">
        <v>0.05025344337995279</v>
      </c>
      <c r="G43" s="13"/>
      <c r="H43" s="17">
        <v>3841.72</v>
      </c>
      <c r="I43" s="28">
        <v>-0.029246031545486304</v>
      </c>
      <c r="J43" s="6"/>
      <c r="K43" s="17">
        <v>3379.9</v>
      </c>
      <c r="L43" s="28">
        <v>-0.1202117801401455</v>
      </c>
      <c r="M43" s="6"/>
      <c r="N43" s="17">
        <v>3526.45</v>
      </c>
      <c r="O43" s="45">
        <v>0.043359270984348566</v>
      </c>
    </row>
    <row r="44" spans="1:15" s="10" customFormat="1" ht="15">
      <c r="A44" s="13" t="s">
        <v>4</v>
      </c>
      <c r="B44" s="34">
        <v>6268.95</v>
      </c>
      <c r="C44" s="45">
        <v>-0.03561143553359462</v>
      </c>
      <c r="D44" s="13"/>
      <c r="E44" s="34">
        <v>5637.19</v>
      </c>
      <c r="F44" s="45">
        <v>-0.10077604702541897</v>
      </c>
      <c r="G44" s="13"/>
      <c r="H44" s="17">
        <v>3539.25</v>
      </c>
      <c r="I44" s="28">
        <v>-0.37216059774462096</v>
      </c>
      <c r="J44" s="6"/>
      <c r="K44" s="17">
        <v>4842.49</v>
      </c>
      <c r="L44" s="28">
        <v>0.3682249064067245</v>
      </c>
      <c r="M44" s="6"/>
      <c r="N44" s="17">
        <v>5713.04</v>
      </c>
      <c r="O44" s="45">
        <v>0.1797732158455671</v>
      </c>
    </row>
    <row r="45" spans="1:15" s="10" customFormat="1" ht="15">
      <c r="A45" s="13" t="s">
        <v>5</v>
      </c>
      <c r="B45" s="34">
        <v>3326.74</v>
      </c>
      <c r="C45" s="45">
        <v>-0.46157319664715324</v>
      </c>
      <c r="D45" s="13"/>
      <c r="E45" s="34">
        <v>4950.31</v>
      </c>
      <c r="F45" s="45">
        <v>0.48803633587235573</v>
      </c>
      <c r="G45" s="13"/>
      <c r="H45" s="17">
        <v>3218.97</v>
      </c>
      <c r="I45" s="28">
        <v>-0.349743753421503</v>
      </c>
      <c r="J45" s="6"/>
      <c r="K45" s="17">
        <v>3333.91</v>
      </c>
      <c r="L45" s="28">
        <v>0.035707074001932314</v>
      </c>
      <c r="M45" s="6"/>
      <c r="N45" s="17">
        <v>3640.78</v>
      </c>
      <c r="O45" s="45">
        <v>0.09204507620181719</v>
      </c>
    </row>
    <row r="46" spans="1:15" s="10" customFormat="1" ht="15">
      <c r="A46" s="36" t="s">
        <v>6</v>
      </c>
      <c r="B46" s="37">
        <v>16503.68</v>
      </c>
      <c r="C46" s="48">
        <v>-0.14924178260602855</v>
      </c>
      <c r="D46" s="39"/>
      <c r="E46" s="37">
        <v>16783.04</v>
      </c>
      <c r="F46" s="48">
        <v>0.01692713382712223</v>
      </c>
      <c r="G46" s="39"/>
      <c r="H46" s="37">
        <v>14382.159999999998</v>
      </c>
      <c r="I46" s="48">
        <v>-0.14305394016816994</v>
      </c>
      <c r="J46" s="39"/>
      <c r="K46" s="37">
        <v>13792.11</v>
      </c>
      <c r="L46" s="48">
        <v>-0.04102652174638563</v>
      </c>
      <c r="M46" s="39"/>
      <c r="N46" s="37">
        <v>14811.7</v>
      </c>
      <c r="O46" s="49">
        <v>0.07392559949130337</v>
      </c>
    </row>
    <row r="47" spans="1:15" s="3" customFormat="1" ht="15">
      <c r="A47" s="13"/>
      <c r="B47" s="13"/>
      <c r="C47" s="13"/>
      <c r="D47" s="13"/>
      <c r="E47" s="13"/>
      <c r="F47" s="13"/>
      <c r="G47" s="13"/>
      <c r="H47" s="13"/>
      <c r="I47" s="13"/>
      <c r="J47" s="13"/>
      <c r="K47" s="6"/>
      <c r="L47" s="6"/>
      <c r="M47" s="6"/>
      <c r="N47" s="13"/>
      <c r="O47" s="13"/>
    </row>
    <row r="48" spans="1:15" s="3" customFormat="1" ht="15.75">
      <c r="A48" s="33"/>
      <c r="B48" s="33">
        <v>2017</v>
      </c>
      <c r="C48" s="33"/>
      <c r="D48" s="33"/>
      <c r="E48" s="33">
        <v>2018</v>
      </c>
      <c r="F48" s="33"/>
      <c r="G48" s="33"/>
      <c r="H48" s="33">
        <v>2019</v>
      </c>
      <c r="I48" s="33"/>
      <c r="J48" s="33"/>
      <c r="K48" s="16">
        <v>2020</v>
      </c>
      <c r="L48" s="16"/>
      <c r="M48" s="16"/>
      <c r="N48" s="33">
        <v>2021</v>
      </c>
      <c r="O48" s="33"/>
    </row>
    <row r="49" spans="1:15" s="3" customFormat="1" ht="15">
      <c r="A49" s="13" t="s">
        <v>2</v>
      </c>
      <c r="B49" s="51">
        <v>2100.28</v>
      </c>
      <c r="C49" s="52">
        <v>0.08742227261666233</v>
      </c>
      <c r="D49" s="53"/>
      <c r="E49" s="51">
        <v>1871.5</v>
      </c>
      <c r="F49" s="52">
        <v>-0.10892833336507522</v>
      </c>
      <c r="G49" s="53"/>
      <c r="H49" s="51">
        <v>2914.94</v>
      </c>
      <c r="I49" s="52">
        <v>0.5575420785466204</v>
      </c>
      <c r="J49" s="53"/>
      <c r="K49" s="51">
        <f>'[3]Sheet1'!$B$93</f>
        <v>2376.13</v>
      </c>
      <c r="L49" s="54">
        <f>IF(AND(K49=0),"(+0%)",(K49-H49)/H49)</f>
        <v>-0.18484428495955318</v>
      </c>
      <c r="M49" s="55"/>
      <c r="N49" s="51">
        <f>'[3]Sheet1'!$H$93</f>
        <v>3346.41</v>
      </c>
      <c r="O49" s="52">
        <f>IF(AND(N49=0),"(+0%)",(N49-K49)/K49)</f>
        <v>0.4083446612769502</v>
      </c>
    </row>
    <row r="50" spans="1:15" s="3" customFormat="1" ht="15">
      <c r="A50" s="13" t="s">
        <v>3</v>
      </c>
      <c r="B50" s="51">
        <v>4092.84</v>
      </c>
      <c r="C50" s="52">
        <v>0.16061194685873906</v>
      </c>
      <c r="D50" s="53"/>
      <c r="E50" s="51">
        <v>4516.32</v>
      </c>
      <c r="F50" s="52">
        <v>0.10346849620312534</v>
      </c>
      <c r="G50" s="53"/>
      <c r="H50" s="51">
        <v>5022.88</v>
      </c>
      <c r="I50" s="52">
        <v>0.11216211428773878</v>
      </c>
      <c r="J50" s="53"/>
      <c r="K50" s="51">
        <f>'[3]Sheet1'!$C$93</f>
        <v>2913.82</v>
      </c>
      <c r="L50" s="54">
        <f>IF(AND(K50=0),"(+0%)",(K50-H50)/H50)</f>
        <v>-0.4198905807027044</v>
      </c>
      <c r="M50" s="55"/>
      <c r="N50" s="51">
        <f>'[3]Sheet1'!$I$93</f>
        <v>5259.58</v>
      </c>
      <c r="O50" s="52">
        <f>IF(AND(N50=0),"(+0%)",(N50-K50)/K50)</f>
        <v>0.8050462966140667</v>
      </c>
    </row>
    <row r="51" spans="1:15" s="3" customFormat="1" ht="15">
      <c r="A51" s="13" t="s">
        <v>4</v>
      </c>
      <c r="B51" s="51">
        <v>5412.1</v>
      </c>
      <c r="C51" s="52">
        <v>-0.05267598336437336</v>
      </c>
      <c r="D51" s="53"/>
      <c r="E51" s="51">
        <v>5140.4</v>
      </c>
      <c r="F51" s="52">
        <v>-0.05020232442120447</v>
      </c>
      <c r="G51" s="53"/>
      <c r="H51" s="51">
        <v>5148.59</v>
      </c>
      <c r="I51" s="52">
        <v>0.0015932612248075071</v>
      </c>
      <c r="J51" s="53"/>
      <c r="K51" s="51">
        <f>'[3]Sheet1'!$D$93</f>
        <v>4214.1</v>
      </c>
      <c r="L51" s="54">
        <f>IF(AND(K51=0),"(+0%)",(K51-H51)/H51)</f>
        <v>-0.1815040622772448</v>
      </c>
      <c r="M51" s="55"/>
      <c r="N51" s="51">
        <f>'[3]Sheet1'!$J$93</f>
        <v>5231.67</v>
      </c>
      <c r="O51" s="52">
        <f>IF(AND(N51=0),"(+0%)",(N51-K51)/K51)</f>
        <v>0.2414679290951804</v>
      </c>
    </row>
    <row r="52" spans="1:15" s="3" customFormat="1" ht="15">
      <c r="A52" s="13" t="s">
        <v>5</v>
      </c>
      <c r="B52" s="51">
        <v>3899.65</v>
      </c>
      <c r="C52" s="52">
        <v>0.07110289553337468</v>
      </c>
      <c r="D52" s="53"/>
      <c r="E52" s="51">
        <v>5095.15</v>
      </c>
      <c r="F52" s="52">
        <v>0.3065659738694497</v>
      </c>
      <c r="G52" s="53"/>
      <c r="H52" s="51">
        <v>4057.7</v>
      </c>
      <c r="I52" s="52">
        <v>-0.20361520269275682</v>
      </c>
      <c r="J52" s="53"/>
      <c r="K52" s="51">
        <f>'[3]Sheet1'!$E$93</f>
        <v>4187.75</v>
      </c>
      <c r="L52" s="54">
        <f>IF(AND(K52=0),"(+0%)",(K52-H52)/H52)</f>
        <v>0.03205017620819681</v>
      </c>
      <c r="M52" s="55"/>
      <c r="N52" s="51">
        <f>'[3]Sheet1'!$K$93</f>
        <v>3406.4</v>
      </c>
      <c r="O52" s="52">
        <f>IF(AND(N52=0),"(+0%)",(N52-K52)/K52)</f>
        <v>-0.18657990567727298</v>
      </c>
    </row>
    <row r="53" spans="1:15" s="3" customFormat="1" ht="15">
      <c r="A53" s="50" t="s">
        <v>6</v>
      </c>
      <c r="B53" s="56">
        <v>15504.87</v>
      </c>
      <c r="C53" s="57">
        <v>0.04679881445073827</v>
      </c>
      <c r="D53" s="58"/>
      <c r="E53" s="56">
        <v>16623.37</v>
      </c>
      <c r="F53" s="57">
        <v>0.07213862483206877</v>
      </c>
      <c r="G53" s="58"/>
      <c r="H53" s="56">
        <v>17144.11</v>
      </c>
      <c r="I53" s="57">
        <v>0.03132577810636481</v>
      </c>
      <c r="J53" s="58"/>
      <c r="K53" s="59">
        <f>SUM(K49:K52)</f>
        <v>13691.800000000001</v>
      </c>
      <c r="L53" s="60">
        <f>IF((K53=0),"(+0%)",IF((K50=0),((K49-H49)/H49),IF((K51=0),((K49+K50)-(H49+H50))/(H49+H50),IF((K52=0),((K49+K50+K51)-(H49+H50+H51))/(H49+H50+H51),(K53-H53)/H53))))</f>
        <v>-0.20137003320673977</v>
      </c>
      <c r="M53" s="61"/>
      <c r="N53" s="56">
        <f>SUM(N49:N52)</f>
        <v>17244.06</v>
      </c>
      <c r="O53" s="62">
        <f>IF((N53=0),"(+0%)",IF((N50=0),((N49-K49)/K49),IF((N51=0),((N49+N50)-(K49+K50))/(K49+K50),IF((N52=0),((N49+N50+N51)-(K49+K50+K51))/(K49+K50+K51),(N53-K53)/K53))))</f>
        <v>0.25944433894739916</v>
      </c>
    </row>
    <row r="54" spans="1:15" s="3" customFormat="1" ht="15">
      <c r="A54" s="13"/>
      <c r="B54" s="13"/>
      <c r="C54" s="13"/>
      <c r="D54" s="13"/>
      <c r="E54" s="13"/>
      <c r="F54" s="13"/>
      <c r="G54" s="13"/>
      <c r="H54" s="13"/>
      <c r="I54" s="13"/>
      <c r="J54" s="13"/>
      <c r="K54" s="6"/>
      <c r="L54" s="6"/>
      <c r="M54" s="6"/>
      <c r="N54" s="13"/>
      <c r="O54" s="13"/>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'[3]Sheet1'!$N$93</f>
        <v>2307</v>
      </c>
      <c r="C56" s="52">
        <f>IF(AND(B56=0),"(+0%)",(B56-N49)/N49)</f>
        <v>-0.31060449855217975</v>
      </c>
      <c r="D56" s="53"/>
      <c r="E56" s="51">
        <f>'[5]Sheet1'!$B$95</f>
        <v>2175.54</v>
      </c>
      <c r="F56" s="52">
        <f>IF(AND(E56=0),"(+0%)",(E56-B56)/B56)</f>
        <v>-0.056983094928478556</v>
      </c>
      <c r="G56" s="53"/>
      <c r="H56" s="51">
        <f>'[5]Sheet1'!$H$95</f>
        <v>1310.71</v>
      </c>
      <c r="I56" s="52">
        <f>IF(AND(H56=0),"(+0%)",(H56-E56)/E56)</f>
        <v>-0.39752429281925405</v>
      </c>
      <c r="J56" s="53"/>
      <c r="K56" s="51">
        <f>'[5]Sheet1'!$N$95</f>
        <v>0</v>
      </c>
      <c r="L56" s="54" t="str">
        <f>IF(AND(K56=0),"(+0%)",(K56-H56)/H56)</f>
        <v>(+0%)</v>
      </c>
      <c r="M56" s="55"/>
      <c r="N56" s="51">
        <v>0</v>
      </c>
      <c r="O56" s="52" t="str">
        <f>IF(AND(N56=0),"(+0%)",(N56-K56)/K56)</f>
        <v>(+0%)</v>
      </c>
    </row>
    <row r="57" spans="1:15" s="3" customFormat="1" ht="15">
      <c r="A57" s="13" t="s">
        <v>3</v>
      </c>
      <c r="B57" s="51">
        <f>'[3]Sheet1'!$O$93</f>
        <v>4224.28</v>
      </c>
      <c r="C57" s="52">
        <f>IF(AND(B57=0),"(+0%)",(B57-N50)/N50)</f>
        <v>-0.19684081238425885</v>
      </c>
      <c r="D57" s="53"/>
      <c r="E57" s="51">
        <f>'[5]Sheet1'!$C$95</f>
        <v>2888.89</v>
      </c>
      <c r="F57" s="52">
        <f>IF(AND(E57=0),"(+0%)",(E57-B57)/B57)</f>
        <v>-0.31612251081841164</v>
      </c>
      <c r="G57" s="53"/>
      <c r="H57" s="51">
        <f>'[5]Sheet1'!$I$95</f>
        <v>0</v>
      </c>
      <c r="I57" s="52" t="str">
        <f>IF(AND(H57=0),"(+0%)",(H57-E57)/E57)</f>
        <v>(+0%)</v>
      </c>
      <c r="J57" s="53"/>
      <c r="K57" s="51">
        <f>'[5]Sheet1'!$O$95</f>
        <v>0</v>
      </c>
      <c r="L57" s="54" t="str">
        <f>IF(AND(K57=0),"(+0%)",(K57-H57)/H57)</f>
        <v>(+0%)</v>
      </c>
      <c r="M57" s="55"/>
      <c r="N57" s="51">
        <v>0</v>
      </c>
      <c r="O57" s="52" t="str">
        <f>IF(AND(N57=0),"(+0%)",(N57-K57)/K57)</f>
        <v>(+0%)</v>
      </c>
    </row>
    <row r="58" spans="1:15" ht="15">
      <c r="A58" s="13" t="s">
        <v>4</v>
      </c>
      <c r="B58" s="51">
        <f>'[3]Sheet1'!$P$93</f>
        <v>3432.87</v>
      </c>
      <c r="C58" s="52">
        <f>IF(AND(B58=0),"(+0%)",(B58-N51)/N51)</f>
        <v>-0.3438290259133317</v>
      </c>
      <c r="D58" s="53"/>
      <c r="E58" s="51">
        <f>'[5]Sheet1'!$D$95</f>
        <v>1320.45</v>
      </c>
      <c r="F58" s="52">
        <f>IF(AND(E58=0),"(+0%)",(E58-B58)/B58)</f>
        <v>-0.6153510036791373</v>
      </c>
      <c r="G58" s="53"/>
      <c r="H58" s="51">
        <f>'[5]Sheet1'!$J$95</f>
        <v>0</v>
      </c>
      <c r="I58" s="52" t="str">
        <f>IF(AND(H58=0),"(+0%)",(H58-E58)/E58)</f>
        <v>(+0%)</v>
      </c>
      <c r="J58" s="53"/>
      <c r="K58" s="51">
        <f>'[5]Sheet1'!$P$95</f>
        <v>0</v>
      </c>
      <c r="L58" s="54" t="str">
        <f>IF(AND(K58=0),"(+0%)",(K58-H58)/H58)</f>
        <v>(+0%)</v>
      </c>
      <c r="M58" s="55"/>
      <c r="N58" s="51">
        <v>0</v>
      </c>
      <c r="O58" s="52" t="str">
        <f>IF(AND(N58=0),"(+0%)",(N58-K58)/K58)</f>
        <v>(+0%)</v>
      </c>
    </row>
    <row r="59" spans="1:15" ht="15">
      <c r="A59" s="13" t="s">
        <v>5</v>
      </c>
      <c r="B59" s="51">
        <f>'[3]Sheet1'!$Q$93</f>
        <v>2850.95</v>
      </c>
      <c r="C59" s="52">
        <f>IF(AND(B59=0),"(+0%)",(B59-N52)/N52)</f>
        <v>-0.16306070925317057</v>
      </c>
      <c r="D59" s="53"/>
      <c r="E59" s="51">
        <f>'[5]Sheet1'!$E$95</f>
        <v>895.75</v>
      </c>
      <c r="F59" s="52">
        <f>IF(AND(E59=0),"(+0%)",(E59-B59)/B59)</f>
        <v>-0.6858064855574457</v>
      </c>
      <c r="G59" s="53"/>
      <c r="H59" s="51">
        <f>'[5]Sheet1'!$K$95</f>
        <v>0</v>
      </c>
      <c r="I59" s="52" t="str">
        <f>IF(AND(H59=0),"(+0%)",(H59-E59)/E59)</f>
        <v>(+0%)</v>
      </c>
      <c r="J59" s="53"/>
      <c r="K59" s="51">
        <f>'[5]Sheet1'!$Q$95</f>
        <v>0</v>
      </c>
      <c r="L59" s="54" t="str">
        <f>IF(AND(K59=0),"(+0%)",(K59-H59)/H59)</f>
        <v>(+0%)</v>
      </c>
      <c r="M59" s="55"/>
      <c r="N59" s="51">
        <v>0</v>
      </c>
      <c r="O59" s="52" t="str">
        <f>IF(AND(N59=0),"(+0%)",(N59-K59)/K59)</f>
        <v>(+0%)</v>
      </c>
    </row>
    <row r="60" spans="1:15" ht="15">
      <c r="A60" s="50" t="s">
        <v>6</v>
      </c>
      <c r="B60" s="56">
        <f>SUM(B56:B59)</f>
        <v>12815.099999999999</v>
      </c>
      <c r="C60" s="57">
        <f>IF((B60=0),"(+0%)",IF((B57=0),((B56-N49)/N49),IF((B58=0),((B56+B57)-(N49+N50))/(N49+N50),IF((B59=0),((B56+B57+B58)-(N49+N50+N51))/(N49+N50+N51),(B60-N53)/N53))))</f>
        <v>-0.25683974655620556</v>
      </c>
      <c r="D60" s="58"/>
      <c r="E60" s="56">
        <f>SUM(E56:E59)</f>
        <v>7280.63</v>
      </c>
      <c r="F60" s="57">
        <f>IF((E60=0),"(+0%)",IF((E57=0),((E56-B56)/B56),IF((E58=0),((E56+E57)-(B56+B57))/(B56+B57),IF((E59=0),((E56+E57+E58)-(B56+B57+B58))/(B56+B57+B58),(E60-B60)/B60))))</f>
        <v>-0.43187099593448347</v>
      </c>
      <c r="G60" s="58"/>
      <c r="H60" s="56">
        <f>SUM(H56:H59)</f>
        <v>1310.71</v>
      </c>
      <c r="I60" s="57">
        <f>IF((H60=0),"(+0%)",IF((H57=0),((H56-E56)/E56),IF((H58=0),((H56+H57)-(E56+E57))/(E56+E57),IF((H59=0),((H56+H57+H58)-(E56+E57+E58))/(E56+E57+E58),(H60-E60)/E60))))</f>
        <v>-0.39752429281925405</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2">
      <selection activeCell="E56" sqref="E56"/>
    </sheetView>
  </sheetViews>
  <sheetFormatPr defaultColWidth="9.140625" defaultRowHeight="12.75"/>
  <cols>
    <col min="1" max="1" width="13.140625" style="6" customWidth="1"/>
    <col min="2" max="2" width="10.57421875" style="6" customWidth="1"/>
    <col min="3" max="3" width="9.8515625" style="6" bestFit="1" customWidth="1"/>
    <col min="4" max="4" width="4.8515625" style="6" customWidth="1"/>
    <col min="5" max="5" width="10.57421875" style="6" customWidth="1"/>
    <col min="6" max="6" width="10.8515625" style="6" customWidth="1"/>
    <col min="7" max="7" width="4.7109375" style="6" customWidth="1"/>
    <col min="8" max="8" width="10.57421875" style="6" customWidth="1"/>
    <col min="9" max="9" width="9.7109375" style="6" customWidth="1"/>
    <col min="10" max="10" width="4.8515625" style="6" customWidth="1"/>
    <col min="11" max="11" width="10.57421875" style="6" customWidth="1"/>
    <col min="12" max="12" width="9.7109375" style="6" customWidth="1"/>
    <col min="13" max="13" width="4.140625" style="6" customWidth="1"/>
    <col min="14" max="14" width="13.140625" style="6" customWidth="1"/>
    <col min="15" max="15" width="11.140625" style="6" bestFit="1" customWidth="1"/>
    <col min="16" max="16384" width="9.140625" style="6" customWidth="1"/>
  </cols>
  <sheetData>
    <row r="1" spans="1:15" s="46" customFormat="1" ht="18">
      <c r="A1" s="1" t="s">
        <v>12</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11" t="s">
        <v>16</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7" customFormat="1" ht="15.75">
      <c r="A6" s="15">
        <v>1987</v>
      </c>
      <c r="B6" s="15"/>
      <c r="C6" s="15"/>
      <c r="D6" s="16"/>
      <c r="E6" s="15">
        <v>1988</v>
      </c>
      <c r="F6" s="15"/>
      <c r="G6" s="16"/>
      <c r="H6" s="15">
        <v>1989</v>
      </c>
      <c r="I6" s="15"/>
      <c r="J6" s="16"/>
      <c r="K6" s="15">
        <v>1990</v>
      </c>
      <c r="L6" s="15"/>
      <c r="M6" s="16"/>
      <c r="N6" s="15">
        <v>1991</v>
      </c>
      <c r="O6" s="15"/>
    </row>
    <row r="7" spans="1:15" s="3" customFormat="1" ht="15">
      <c r="A7" s="6" t="s">
        <v>2</v>
      </c>
      <c r="B7" s="17"/>
      <c r="C7" s="18"/>
      <c r="D7" s="6"/>
      <c r="E7" s="17">
        <v>1260</v>
      </c>
      <c r="F7" s="18"/>
      <c r="G7" s="6"/>
      <c r="H7" s="17">
        <v>708</v>
      </c>
      <c r="I7" s="18">
        <v>-0.4380952380952381</v>
      </c>
      <c r="J7" s="6"/>
      <c r="K7" s="17">
        <v>802</v>
      </c>
      <c r="L7" s="18">
        <v>0.1327683615819209</v>
      </c>
      <c r="M7" s="6"/>
      <c r="N7" s="17">
        <v>674</v>
      </c>
      <c r="O7" s="18">
        <v>-0.1596009975062344</v>
      </c>
    </row>
    <row r="8" spans="1:15" s="3" customFormat="1" ht="15">
      <c r="A8" s="6" t="s">
        <v>3</v>
      </c>
      <c r="B8" s="17"/>
      <c r="C8" s="18"/>
      <c r="D8" s="6"/>
      <c r="E8" s="17">
        <v>1521.66</v>
      </c>
      <c r="F8" s="18"/>
      <c r="G8" s="6"/>
      <c r="H8" s="17">
        <v>1335.68</v>
      </c>
      <c r="I8" s="18">
        <v>-0.122221784104202</v>
      </c>
      <c r="J8" s="6"/>
      <c r="K8" s="17">
        <v>1333.44</v>
      </c>
      <c r="L8" s="18">
        <v>-0.0016770483948251144</v>
      </c>
      <c r="M8" s="6"/>
      <c r="N8" s="17">
        <v>1665.3</v>
      </c>
      <c r="O8" s="18">
        <v>0.2488750899928005</v>
      </c>
    </row>
    <row r="9" spans="1:15" s="3" customFormat="1" ht="15">
      <c r="A9" s="6" t="s">
        <v>4</v>
      </c>
      <c r="B9" s="17">
        <v>2395.05</v>
      </c>
      <c r="C9" s="18"/>
      <c r="D9" s="6"/>
      <c r="E9" s="17">
        <v>1762.89</v>
      </c>
      <c r="F9" s="18">
        <v>-0.2639443852946703</v>
      </c>
      <c r="G9" s="6"/>
      <c r="H9" s="17">
        <v>2094.85</v>
      </c>
      <c r="I9" s="18">
        <v>0.18830443192711954</v>
      </c>
      <c r="J9" s="6"/>
      <c r="K9" s="17">
        <v>1963.16</v>
      </c>
      <c r="L9" s="18">
        <v>-0.06286368952430954</v>
      </c>
      <c r="M9" s="6"/>
      <c r="N9" s="17">
        <v>2422.16</v>
      </c>
      <c r="O9" s="18">
        <v>0.23380671977831646</v>
      </c>
    </row>
    <row r="10" spans="1:15" s="3" customFormat="1" ht="15">
      <c r="A10" s="6" t="s">
        <v>5</v>
      </c>
      <c r="B10" s="17">
        <v>2413.57</v>
      </c>
      <c r="C10" s="18"/>
      <c r="D10" s="6"/>
      <c r="E10" s="17">
        <v>1972.57</v>
      </c>
      <c r="F10" s="18">
        <v>-0.18271688826095792</v>
      </c>
      <c r="G10" s="6"/>
      <c r="H10" s="17">
        <v>2611.36</v>
      </c>
      <c r="I10" s="18">
        <v>0.32383641645163425</v>
      </c>
      <c r="J10" s="6"/>
      <c r="K10" s="17">
        <v>2712.68</v>
      </c>
      <c r="L10" s="18">
        <v>0.03879970590037364</v>
      </c>
      <c r="M10" s="6"/>
      <c r="N10" s="17">
        <v>3079.9</v>
      </c>
      <c r="O10" s="18">
        <v>0.13537166197266182</v>
      </c>
    </row>
    <row r="11" spans="1:15" s="3" customFormat="1" ht="15">
      <c r="A11" s="19" t="s">
        <v>6</v>
      </c>
      <c r="B11" s="20">
        <v>4808.620000000001</v>
      </c>
      <c r="C11" s="21"/>
      <c r="D11" s="22"/>
      <c r="E11" s="20">
        <v>6517.12</v>
      </c>
      <c r="F11" s="21">
        <v>-0.22317421630322226</v>
      </c>
      <c r="G11" s="22"/>
      <c r="H11" s="20">
        <v>6749.889999999999</v>
      </c>
      <c r="I11" s="23">
        <v>0.035716696945890136</v>
      </c>
      <c r="J11" s="24"/>
      <c r="K11" s="25">
        <v>6811.280000000001</v>
      </c>
      <c r="L11" s="23">
        <v>0.009094963029027323</v>
      </c>
      <c r="M11" s="24"/>
      <c r="N11" s="25">
        <v>7841.360000000001</v>
      </c>
      <c r="O11" s="26">
        <v>0.15123148659282834</v>
      </c>
    </row>
    <row r="12" spans="1:15" s="3" customFormat="1" ht="15">
      <c r="A12" s="6"/>
      <c r="B12" s="6"/>
      <c r="C12" s="6"/>
      <c r="D12" s="6"/>
      <c r="E12" s="6"/>
      <c r="F12" s="6"/>
      <c r="G12" s="6"/>
      <c r="H12" s="6"/>
      <c r="I12" s="6"/>
      <c r="J12" s="6"/>
      <c r="K12" s="6"/>
      <c r="L12" s="6"/>
      <c r="M12" s="6"/>
      <c r="N12" s="27"/>
      <c r="O12" s="6"/>
    </row>
    <row r="13" spans="1:15" s="7" customFormat="1" ht="15.75">
      <c r="A13" s="15">
        <v>1992</v>
      </c>
      <c r="B13" s="15"/>
      <c r="C13" s="15"/>
      <c r="D13" s="16"/>
      <c r="E13" s="15">
        <v>1993</v>
      </c>
      <c r="F13" s="15"/>
      <c r="G13" s="16"/>
      <c r="H13" s="15">
        <v>1994</v>
      </c>
      <c r="I13" s="15"/>
      <c r="J13" s="16"/>
      <c r="K13" s="15">
        <v>1995</v>
      </c>
      <c r="L13" s="15"/>
      <c r="M13" s="16"/>
      <c r="N13" s="15">
        <v>1996</v>
      </c>
      <c r="O13" s="15"/>
    </row>
    <row r="14" spans="1:15" s="3" customFormat="1" ht="15">
      <c r="A14" s="6" t="s">
        <v>2</v>
      </c>
      <c r="B14" s="17">
        <v>892</v>
      </c>
      <c r="C14" s="18">
        <v>0.32344213649851633</v>
      </c>
      <c r="D14" s="6"/>
      <c r="E14" s="17">
        <v>823.0500000000001</v>
      </c>
      <c r="F14" s="18">
        <v>-0.07729820627802683</v>
      </c>
      <c r="G14" s="6"/>
      <c r="H14" s="17">
        <v>746</v>
      </c>
      <c r="I14" s="18">
        <v>-0.09361521171253273</v>
      </c>
      <c r="J14" s="6"/>
      <c r="K14" s="17">
        <v>716</v>
      </c>
      <c r="L14" s="18">
        <v>-0.040214477211796246</v>
      </c>
      <c r="M14" s="6"/>
      <c r="N14" s="17">
        <v>616</v>
      </c>
      <c r="O14" s="28">
        <v>-0.13966480446927373</v>
      </c>
    </row>
    <row r="15" spans="1:15" s="3" customFormat="1" ht="15">
      <c r="A15" s="6" t="s">
        <v>3</v>
      </c>
      <c r="B15" s="17">
        <v>1783</v>
      </c>
      <c r="C15" s="18">
        <v>0.07067795592385759</v>
      </c>
      <c r="D15" s="6"/>
      <c r="E15" s="17">
        <v>1658.19</v>
      </c>
      <c r="F15" s="18">
        <v>-0.06999999999999997</v>
      </c>
      <c r="G15" s="6"/>
      <c r="H15" s="17">
        <v>1876</v>
      </c>
      <c r="I15" s="18">
        <v>0.13135406678366165</v>
      </c>
      <c r="J15" s="6"/>
      <c r="K15" s="17">
        <v>1762</v>
      </c>
      <c r="L15" s="18">
        <v>-0.060767590618336885</v>
      </c>
      <c r="M15" s="6"/>
      <c r="N15" s="17">
        <v>1406</v>
      </c>
      <c r="O15" s="28">
        <v>-0.20204313280363223</v>
      </c>
    </row>
    <row r="16" spans="1:15" s="3" customFormat="1" ht="15">
      <c r="A16" s="6" t="s">
        <v>4</v>
      </c>
      <c r="B16" s="17">
        <v>2649</v>
      </c>
      <c r="C16" s="18">
        <v>0.09365194702249238</v>
      </c>
      <c r="D16" s="6"/>
      <c r="E16" s="17">
        <v>2543.7267</v>
      </c>
      <c r="F16" s="18">
        <v>-0.03974077010192519</v>
      </c>
      <c r="G16" s="6"/>
      <c r="H16" s="17">
        <v>2359.72</v>
      </c>
      <c r="I16" s="18">
        <v>-0.07233744883048968</v>
      </c>
      <c r="J16" s="6"/>
      <c r="K16" s="17">
        <v>2399</v>
      </c>
      <c r="L16" s="18">
        <v>0.016646042750834932</v>
      </c>
      <c r="M16" s="6"/>
      <c r="N16" s="17">
        <v>2867.43</v>
      </c>
      <c r="O16" s="28">
        <v>0.1952605252188411</v>
      </c>
    </row>
    <row r="17" spans="1:15" s="3" customFormat="1" ht="15">
      <c r="A17" s="6" t="s">
        <v>5</v>
      </c>
      <c r="B17" s="17">
        <v>2925.5196</v>
      </c>
      <c r="C17" s="18">
        <v>-0.0501251339329199</v>
      </c>
      <c r="D17" s="6"/>
      <c r="E17" s="17">
        <v>3026.8</v>
      </c>
      <c r="F17" s="18">
        <v>0.034619627911568286</v>
      </c>
      <c r="G17" s="6"/>
      <c r="H17" s="17">
        <v>2810.33</v>
      </c>
      <c r="I17" s="18">
        <v>-0.07151777454737684</v>
      </c>
      <c r="J17" s="6"/>
      <c r="K17" s="17">
        <v>2874.84</v>
      </c>
      <c r="L17" s="28">
        <v>0.022954599637765038</v>
      </c>
      <c r="M17" s="6"/>
      <c r="N17" s="17">
        <v>3508.72</v>
      </c>
      <c r="O17" s="28">
        <v>0.22049227087420503</v>
      </c>
    </row>
    <row r="18" spans="1:15" s="3" customFormat="1" ht="15">
      <c r="A18" s="19" t="s">
        <v>6</v>
      </c>
      <c r="B18" s="20">
        <v>8249.5196</v>
      </c>
      <c r="C18" s="21">
        <v>0.052052144015833864</v>
      </c>
      <c r="D18" s="22"/>
      <c r="E18" s="20">
        <v>8051.766700000001</v>
      </c>
      <c r="F18" s="21">
        <v>-0.02397144434931685</v>
      </c>
      <c r="G18" s="22"/>
      <c r="H18" s="20">
        <v>7792.049999999999</v>
      </c>
      <c r="I18" s="21">
        <v>-0.03225586503891149</v>
      </c>
      <c r="J18" s="22"/>
      <c r="K18" s="20">
        <v>7751.84</v>
      </c>
      <c r="L18" s="29">
        <v>-0.005160387831186803</v>
      </c>
      <c r="M18" s="22"/>
      <c r="N18" s="20">
        <v>8398.15</v>
      </c>
      <c r="O18" s="30">
        <v>0.08337504386055433</v>
      </c>
    </row>
    <row r="19" spans="1:15" s="3" customFormat="1" ht="15">
      <c r="A19" s="6"/>
      <c r="B19" s="6"/>
      <c r="C19" s="6"/>
      <c r="D19" s="6"/>
      <c r="E19" s="6"/>
      <c r="F19" s="6"/>
      <c r="G19" s="6"/>
      <c r="H19" s="6"/>
      <c r="I19" s="6"/>
      <c r="J19" s="6"/>
      <c r="K19" s="6"/>
      <c r="L19" s="6"/>
      <c r="M19" s="6"/>
      <c r="N19" s="6"/>
      <c r="O19" s="6"/>
    </row>
    <row r="20" spans="1:15" s="7" customFormat="1" ht="15.75">
      <c r="A20" s="15">
        <v>1997</v>
      </c>
      <c r="B20" s="15"/>
      <c r="C20" s="15"/>
      <c r="D20" s="16"/>
      <c r="E20" s="15">
        <v>1998</v>
      </c>
      <c r="F20" s="15"/>
      <c r="G20" s="16"/>
      <c r="H20" s="15">
        <v>1999</v>
      </c>
      <c r="I20" s="15"/>
      <c r="J20" s="16"/>
      <c r="K20" s="15">
        <v>2000</v>
      </c>
      <c r="L20" s="15"/>
      <c r="M20" s="16"/>
      <c r="N20" s="15">
        <v>2001</v>
      </c>
      <c r="O20" s="15"/>
    </row>
    <row r="21" spans="1:15" s="3" customFormat="1" ht="15">
      <c r="A21" s="6" t="s">
        <v>2</v>
      </c>
      <c r="B21" s="17">
        <v>633</v>
      </c>
      <c r="C21" s="28">
        <v>0.027597402597402596</v>
      </c>
      <c r="D21" s="6"/>
      <c r="E21" s="17">
        <v>960</v>
      </c>
      <c r="F21" s="28">
        <v>0.5165876777251185</v>
      </c>
      <c r="G21" s="6"/>
      <c r="H21" s="17">
        <v>819</v>
      </c>
      <c r="I21" s="28">
        <v>-0.146875</v>
      </c>
      <c r="J21" s="6"/>
      <c r="K21" s="17">
        <v>10</v>
      </c>
      <c r="L21" s="28">
        <v>-0.9877899877899878</v>
      </c>
      <c r="M21" s="6"/>
      <c r="N21" s="17">
        <v>662.29</v>
      </c>
      <c r="O21" s="28">
        <v>65.229</v>
      </c>
    </row>
    <row r="22" spans="1:15" s="3" customFormat="1" ht="15">
      <c r="A22" s="6" t="s">
        <v>3</v>
      </c>
      <c r="B22" s="17">
        <v>1738</v>
      </c>
      <c r="C22" s="28">
        <v>0.2361308677098151</v>
      </c>
      <c r="D22" s="6"/>
      <c r="E22" s="17">
        <v>2225</v>
      </c>
      <c r="F22" s="28">
        <v>0.2802071346375144</v>
      </c>
      <c r="G22" s="6"/>
      <c r="H22" s="17">
        <v>1586</v>
      </c>
      <c r="I22" s="28">
        <v>-0.28719101123595503</v>
      </c>
      <c r="J22" s="6"/>
      <c r="K22" s="17">
        <v>1660</v>
      </c>
      <c r="L22" s="28">
        <v>0.04665825977301387</v>
      </c>
      <c r="M22" s="6"/>
      <c r="N22" s="17">
        <v>1734.44</v>
      </c>
      <c r="O22" s="28">
        <v>0.044843373493975935</v>
      </c>
    </row>
    <row r="23" spans="1:15" s="3" customFormat="1" ht="15">
      <c r="A23" s="6" t="s">
        <v>4</v>
      </c>
      <c r="B23" s="17">
        <v>2833.1</v>
      </c>
      <c r="C23" s="28">
        <v>-0.011972393397572017</v>
      </c>
      <c r="D23" s="6"/>
      <c r="E23" s="17">
        <v>3208</v>
      </c>
      <c r="F23" s="28">
        <v>0.13232854470368152</v>
      </c>
      <c r="G23" s="6"/>
      <c r="H23" s="17">
        <v>3367</v>
      </c>
      <c r="I23" s="28">
        <v>0.04956359102244389</v>
      </c>
      <c r="J23" s="6"/>
      <c r="K23" s="17">
        <v>3241</v>
      </c>
      <c r="L23" s="28">
        <v>-0.037422037422037424</v>
      </c>
      <c r="M23" s="6"/>
      <c r="N23" s="17">
        <v>3497.24</v>
      </c>
      <c r="O23" s="28">
        <v>0.07906201789571113</v>
      </c>
    </row>
    <row r="24" spans="1:15" s="3" customFormat="1" ht="15">
      <c r="A24" s="6" t="s">
        <v>5</v>
      </c>
      <c r="B24" s="17">
        <v>4293.85</v>
      </c>
      <c r="C24" s="28">
        <v>0.22376536172735373</v>
      </c>
      <c r="D24" s="6"/>
      <c r="E24" s="17">
        <v>3895</v>
      </c>
      <c r="F24" s="28">
        <v>-0.09288866634838207</v>
      </c>
      <c r="G24" s="6"/>
      <c r="H24" s="17">
        <v>3588</v>
      </c>
      <c r="I24" s="28">
        <v>-0.07881899871630295</v>
      </c>
      <c r="J24" s="6"/>
      <c r="K24" s="17">
        <v>3861</v>
      </c>
      <c r="L24" s="28">
        <v>0.07608695652173914</v>
      </c>
      <c r="M24" s="6"/>
      <c r="N24" s="17">
        <v>4336.49</v>
      </c>
      <c r="O24" s="28">
        <v>0.1231520331520331</v>
      </c>
    </row>
    <row r="25" spans="1:15" s="3" customFormat="1" ht="15">
      <c r="A25" s="19" t="s">
        <v>6</v>
      </c>
      <c r="B25" s="20">
        <v>9497.95</v>
      </c>
      <c r="C25" s="31">
        <v>0.1309574132398208</v>
      </c>
      <c r="D25" s="22"/>
      <c r="E25" s="20">
        <v>10288</v>
      </c>
      <c r="F25" s="31">
        <v>0.08318110750214512</v>
      </c>
      <c r="G25" s="22"/>
      <c r="H25" s="20">
        <v>9360</v>
      </c>
      <c r="I25" s="31">
        <v>-0.09020217729393468</v>
      </c>
      <c r="J25" s="22"/>
      <c r="K25" s="20">
        <v>8772</v>
      </c>
      <c r="L25" s="31">
        <v>-0.06282051282051282</v>
      </c>
      <c r="M25" s="22"/>
      <c r="N25" s="20">
        <v>10230.46</v>
      </c>
      <c r="O25" s="30">
        <v>0.16626310989512075</v>
      </c>
    </row>
    <row r="26" spans="1:15" s="3" customFormat="1" ht="15">
      <c r="A26" s="6"/>
      <c r="B26" s="6"/>
      <c r="C26" s="6"/>
      <c r="D26" s="6"/>
      <c r="E26" s="6"/>
      <c r="F26" s="6"/>
      <c r="G26" s="6"/>
      <c r="H26" s="6"/>
      <c r="I26" s="6"/>
      <c r="J26" s="6"/>
      <c r="K26" s="6"/>
      <c r="L26" s="6"/>
      <c r="M26" s="6"/>
      <c r="N26" s="6"/>
      <c r="O26" s="6"/>
    </row>
    <row r="27" spans="1:15" s="3" customFormat="1" ht="15.75">
      <c r="A27" s="15">
        <v>2002</v>
      </c>
      <c r="B27" s="15"/>
      <c r="C27" s="15"/>
      <c r="D27" s="16"/>
      <c r="E27" s="15">
        <v>2003</v>
      </c>
      <c r="F27" s="15"/>
      <c r="G27" s="16"/>
      <c r="H27" s="15">
        <v>2004</v>
      </c>
      <c r="I27" s="15"/>
      <c r="J27" s="16"/>
      <c r="K27" s="15">
        <v>2005</v>
      </c>
      <c r="L27" s="15"/>
      <c r="M27" s="16"/>
      <c r="N27" s="15">
        <v>2006</v>
      </c>
      <c r="O27" s="15"/>
    </row>
    <row r="28" spans="1:15" s="3" customFormat="1" ht="15">
      <c r="A28" s="6" t="s">
        <v>2</v>
      </c>
      <c r="B28" s="17">
        <v>559.56</v>
      </c>
      <c r="C28" s="28">
        <v>-0.15511331893883348</v>
      </c>
      <c r="D28" s="6"/>
      <c r="E28" s="17">
        <v>663.46</v>
      </c>
      <c r="F28" s="28">
        <v>0.1856816069769106</v>
      </c>
      <c r="G28" s="6"/>
      <c r="H28" s="17">
        <v>632.45</v>
      </c>
      <c r="I28" s="28">
        <v>-0.04673981852711541</v>
      </c>
      <c r="J28" s="6"/>
      <c r="K28" s="17">
        <v>815.92</v>
      </c>
      <c r="L28" s="28">
        <v>0.29009407858328706</v>
      </c>
      <c r="M28" s="6"/>
      <c r="N28" s="17">
        <v>897.56</v>
      </c>
      <c r="O28" s="28">
        <v>0.10005882929698989</v>
      </c>
    </row>
    <row r="29" spans="1:15" s="3" customFormat="1" ht="15">
      <c r="A29" s="6" t="s">
        <v>3</v>
      </c>
      <c r="B29" s="17">
        <v>2365.24</v>
      </c>
      <c r="C29" s="28">
        <v>0.36369087428795444</v>
      </c>
      <c r="D29" s="6"/>
      <c r="E29" s="17">
        <v>1415.8</v>
      </c>
      <c r="F29" s="28">
        <v>-0.4014138100150513</v>
      </c>
      <c r="G29" s="6"/>
      <c r="H29" s="17">
        <v>1707.89</v>
      </c>
      <c r="I29" s="28">
        <v>0.2063073880491596</v>
      </c>
      <c r="J29" s="6"/>
      <c r="K29" s="17">
        <v>1812.63</v>
      </c>
      <c r="L29" s="28">
        <v>0.06132713465152908</v>
      </c>
      <c r="M29" s="6"/>
      <c r="N29" s="17">
        <v>1913.4</v>
      </c>
      <c r="O29" s="28">
        <v>0.05559325400109232</v>
      </c>
    </row>
    <row r="30" spans="1:15" s="3" customFormat="1" ht="15">
      <c r="A30" s="6" t="s">
        <v>4</v>
      </c>
      <c r="B30" s="17">
        <v>2542.96</v>
      </c>
      <c r="C30" s="28">
        <v>-0.27286660337866425</v>
      </c>
      <c r="D30" s="6"/>
      <c r="E30" s="17">
        <v>3442.2</v>
      </c>
      <c r="F30" s="28">
        <v>0.3536194041589328</v>
      </c>
      <c r="G30" s="6"/>
      <c r="H30" s="17">
        <v>3029.93</v>
      </c>
      <c r="I30" s="28">
        <v>-0.11976933356574283</v>
      </c>
      <c r="J30" s="6"/>
      <c r="K30" s="17">
        <v>3865.78</v>
      </c>
      <c r="L30" s="28">
        <v>0.2758644589148926</v>
      </c>
      <c r="M30" s="6"/>
      <c r="N30" s="17">
        <v>3874.8</v>
      </c>
      <c r="O30" s="28">
        <v>0.0023332936690654876</v>
      </c>
    </row>
    <row r="31" spans="1:15" s="3" customFormat="1" ht="15">
      <c r="A31" s="6" t="s">
        <v>5</v>
      </c>
      <c r="B31" s="17">
        <v>3631.73</v>
      </c>
      <c r="C31" s="28">
        <v>-0.16251853457519785</v>
      </c>
      <c r="D31" s="6"/>
      <c r="E31" s="17">
        <v>3481.6</v>
      </c>
      <c r="F31" s="28">
        <v>-0.04133842548867898</v>
      </c>
      <c r="G31" s="6"/>
      <c r="H31" s="17">
        <v>3542.4</v>
      </c>
      <c r="I31" s="28">
        <v>0.0174632352941177</v>
      </c>
      <c r="J31" s="6"/>
      <c r="K31" s="17">
        <v>3769.76</v>
      </c>
      <c r="L31" s="28">
        <v>0.06418247515808495</v>
      </c>
      <c r="M31" s="6"/>
      <c r="N31" s="17">
        <v>4453</v>
      </c>
      <c r="O31" s="28">
        <v>0.18124230720258047</v>
      </c>
    </row>
    <row r="32" spans="1:15" s="3" customFormat="1" ht="15">
      <c r="A32" s="19" t="s">
        <v>6</v>
      </c>
      <c r="B32" s="20">
        <v>9099.49</v>
      </c>
      <c r="C32" s="31">
        <v>-0.11054928126399002</v>
      </c>
      <c r="D32" s="22"/>
      <c r="E32" s="20">
        <v>9003.06</v>
      </c>
      <c r="F32" s="31">
        <v>-0.010597297211162416</v>
      </c>
      <c r="G32" s="22"/>
      <c r="H32" s="20">
        <v>8912.67</v>
      </c>
      <c r="I32" s="31">
        <v>-0.01003991976061466</v>
      </c>
      <c r="J32" s="22"/>
      <c r="K32" s="20">
        <v>10264.09</v>
      </c>
      <c r="L32" s="31">
        <v>0.1516290853358197</v>
      </c>
      <c r="M32" s="22"/>
      <c r="N32" s="20">
        <v>11138.76</v>
      </c>
      <c r="O32" s="31">
        <v>0.08521651700248148</v>
      </c>
    </row>
    <row r="33" spans="1:15" s="3" customFormat="1" ht="15">
      <c r="A33" s="6"/>
      <c r="B33" s="6"/>
      <c r="C33" s="6"/>
      <c r="D33" s="6"/>
      <c r="E33" s="6"/>
      <c r="F33" s="6"/>
      <c r="G33" s="6"/>
      <c r="H33" s="6"/>
      <c r="I33" s="6"/>
      <c r="J33" s="6"/>
      <c r="K33" s="6"/>
      <c r="L33" s="6"/>
      <c r="M33" s="6"/>
      <c r="N33" s="6"/>
      <c r="O33" s="6"/>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816.72</v>
      </c>
      <c r="C35" s="45">
        <v>-0.0900664022460893</v>
      </c>
      <c r="D35" s="13"/>
      <c r="E35" s="17">
        <v>662.32</v>
      </c>
      <c r="F35" s="45">
        <v>-0.1890488784405916</v>
      </c>
      <c r="G35" s="13"/>
      <c r="H35" s="17">
        <v>879.1</v>
      </c>
      <c r="I35" s="45">
        <v>0.32730402222490634</v>
      </c>
      <c r="J35" s="13"/>
      <c r="K35" s="34">
        <v>838.23</v>
      </c>
      <c r="L35" s="45">
        <v>-0.04649072915481743</v>
      </c>
      <c r="M35" s="6"/>
      <c r="N35" s="17">
        <v>930.2</v>
      </c>
      <c r="O35" s="45">
        <v>0.1097192894551615</v>
      </c>
    </row>
    <row r="36" spans="1:15" s="3" customFormat="1" ht="15">
      <c r="A36" s="13" t="s">
        <v>3</v>
      </c>
      <c r="B36" s="34">
        <v>1893.24</v>
      </c>
      <c r="C36" s="45">
        <v>-0.010536218250235225</v>
      </c>
      <c r="D36" s="13"/>
      <c r="E36" s="17">
        <v>1856.08</v>
      </c>
      <c r="F36" s="45">
        <v>-0.019627728127442946</v>
      </c>
      <c r="G36" s="13"/>
      <c r="H36" s="17">
        <v>2395</v>
      </c>
      <c r="I36" s="45">
        <v>0.2903538640575838</v>
      </c>
      <c r="J36" s="13"/>
      <c r="K36" s="34">
        <v>2238.89</v>
      </c>
      <c r="L36" s="45">
        <v>-0.0651816283924844</v>
      </c>
      <c r="M36" s="6"/>
      <c r="N36" s="17">
        <v>2311.52</v>
      </c>
      <c r="O36" s="45">
        <v>0.032440182411820194</v>
      </c>
    </row>
    <row r="37" spans="1:15" s="3" customFormat="1" ht="15">
      <c r="A37" s="13" t="s">
        <v>4</v>
      </c>
      <c r="B37" s="34">
        <v>4066.72</v>
      </c>
      <c r="C37" s="45">
        <v>0.04953029833797863</v>
      </c>
      <c r="D37" s="13"/>
      <c r="E37" s="17">
        <v>4541.44</v>
      </c>
      <c r="F37" s="45">
        <v>0.11673289530629102</v>
      </c>
      <c r="G37" s="13"/>
      <c r="H37" s="17">
        <v>3760.08</v>
      </c>
      <c r="I37" s="45">
        <v>-0.17205115558060874</v>
      </c>
      <c r="J37" s="13"/>
      <c r="K37" s="34">
        <v>3967.09</v>
      </c>
      <c r="L37" s="45">
        <v>0.05505467968766628</v>
      </c>
      <c r="M37" s="6"/>
      <c r="N37" s="17">
        <v>6036.32</v>
      </c>
      <c r="O37" s="45">
        <v>0.5215989554055994</v>
      </c>
    </row>
    <row r="38" spans="1:15" s="3" customFormat="1" ht="15">
      <c r="A38" s="13" t="s">
        <v>5</v>
      </c>
      <c r="B38" s="34">
        <v>4848.72</v>
      </c>
      <c r="C38" s="45">
        <v>0.08886593307882332</v>
      </c>
      <c r="D38" s="13"/>
      <c r="E38" s="17">
        <v>4937.72</v>
      </c>
      <c r="F38" s="45">
        <v>0.018355359765051395</v>
      </c>
      <c r="G38" s="13"/>
      <c r="H38" s="17">
        <v>4188.64</v>
      </c>
      <c r="I38" s="45">
        <v>-0.15170564552060464</v>
      </c>
      <c r="J38" s="13"/>
      <c r="K38" s="34">
        <v>4834.64</v>
      </c>
      <c r="L38" s="45">
        <v>0.15422667023186523</v>
      </c>
      <c r="M38" s="6"/>
      <c r="N38" s="17">
        <v>6457</v>
      </c>
      <c r="O38" s="45">
        <v>0.3355699700494762</v>
      </c>
    </row>
    <row r="39" spans="1:15" s="3" customFormat="1" ht="15">
      <c r="A39" s="36" t="s">
        <v>6</v>
      </c>
      <c r="B39" s="37">
        <v>11625.400000000001</v>
      </c>
      <c r="C39" s="31">
        <v>0.0436888845796122</v>
      </c>
      <c r="D39" s="39"/>
      <c r="E39" s="37">
        <v>11997.560000000001</v>
      </c>
      <c r="F39" s="31">
        <v>0.032012661929912076</v>
      </c>
      <c r="G39" s="39"/>
      <c r="H39" s="37">
        <v>11222.82</v>
      </c>
      <c r="I39" s="31">
        <v>-0.06457479687536478</v>
      </c>
      <c r="J39" s="39"/>
      <c r="K39" s="37">
        <v>11878.85</v>
      </c>
      <c r="L39" s="31">
        <v>0.05845500507002702</v>
      </c>
      <c r="M39" s="39"/>
      <c r="N39" s="37">
        <v>15735.04</v>
      </c>
      <c r="O39" s="30">
        <v>0.3246265421316037</v>
      </c>
    </row>
    <row r="40" spans="1:15" s="3" customFormat="1" ht="15">
      <c r="A40" s="6"/>
      <c r="B40" s="6"/>
      <c r="C40" s="6"/>
      <c r="D40" s="6"/>
      <c r="E40" s="6"/>
      <c r="F40" s="6"/>
      <c r="G40" s="6"/>
      <c r="H40" s="6"/>
      <c r="I40" s="6"/>
      <c r="J40" s="6"/>
      <c r="K40" s="6"/>
      <c r="L40" s="6"/>
      <c r="M40" s="6"/>
      <c r="N40" s="6"/>
      <c r="O40" s="6"/>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f>'[1]Sheet1'!$H$100</f>
        <v>1998.32</v>
      </c>
      <c r="C42" s="45">
        <f>IF(AND(B42=0),"(+0%)",(B42-N35)/N35)</f>
        <v>1.1482691894216295</v>
      </c>
      <c r="D42" s="13"/>
      <c r="E42" s="34">
        <f>'[1]Sheet1'!$N$100</f>
        <v>4160.58</v>
      </c>
      <c r="F42" s="45">
        <f>IF(AND(E42=0),"(+0%)",(E42-B42)/B42)</f>
        <v>1.082038912686657</v>
      </c>
      <c r="G42" s="13"/>
      <c r="H42" s="17">
        <f>'[2]Sheet1'!$B$94</f>
        <v>4260.82</v>
      </c>
      <c r="I42" s="28">
        <f>IF(AND(H42=0),"(+0%)",(H42-E42)/E42)</f>
        <v>0.024092794754577436</v>
      </c>
      <c r="J42" s="6"/>
      <c r="K42" s="17">
        <f>'[4]Sheet1'!$H$94</f>
        <v>1437.26</v>
      </c>
      <c r="L42" s="28">
        <f>IF(AND(K42=0),"(+0%)",(K42-H42)/H42)</f>
        <v>-0.6626799536239503</v>
      </c>
      <c r="M42" s="6"/>
      <c r="N42" s="17">
        <f>'[4]Sheet1'!$N$94</f>
        <v>1570.72</v>
      </c>
      <c r="O42" s="45">
        <f>IF(AND(N42=0),"(+0%)",(N42-K42)/K42)</f>
        <v>0.0928572422526196</v>
      </c>
    </row>
    <row r="43" spans="1:15" s="10" customFormat="1" ht="15">
      <c r="A43" s="13" t="s">
        <v>3</v>
      </c>
      <c r="B43" s="34">
        <f>'[1]Sheet1'!$I$100</f>
        <v>5099.4</v>
      </c>
      <c r="C43" s="45">
        <f>IF(AND(B43=0),"(+0%)",(B43-N36)/N36)</f>
        <v>1.20608084723472</v>
      </c>
      <c r="D43" s="13"/>
      <c r="E43" s="34">
        <f>'[1]Sheet1'!$O$100</f>
        <v>5660.07</v>
      </c>
      <c r="F43" s="45">
        <f>IF(AND(E43=0),"(+0%)",(E43-B43)/B43)</f>
        <v>0.10994822920343572</v>
      </c>
      <c r="G43" s="13"/>
      <c r="H43" s="17">
        <f>'[2]Sheet1'!$C$94</f>
        <v>4307.96</v>
      </c>
      <c r="I43" s="28">
        <f>IF(AND(H43=0),"(+0%)",(H43-E43)/E43)</f>
        <v>-0.23888573816224884</v>
      </c>
      <c r="J43" s="6"/>
      <c r="K43" s="17">
        <f>'[4]Sheet1'!$I$94</f>
        <v>4314.95</v>
      </c>
      <c r="L43" s="28">
        <f>IF(AND(K43=0),"(+0%)",(K43-H43)/H43)</f>
        <v>0.0016225777398118325</v>
      </c>
      <c r="M43" s="6"/>
      <c r="N43" s="17">
        <f>'[4]Sheet1'!$O$94</f>
        <v>5103.24</v>
      </c>
      <c r="O43" s="45">
        <f>IF(AND(N43=0),"(+0%)",(N43-K43)/K43)</f>
        <v>0.1826880960381928</v>
      </c>
    </row>
    <row r="44" spans="1:15" s="10" customFormat="1" ht="15">
      <c r="A44" s="13" t="s">
        <v>4</v>
      </c>
      <c r="B44" s="34">
        <f>'[1]Sheet1'!$J$100</f>
        <v>6774</v>
      </c>
      <c r="C44" s="45">
        <f>IF(AND(B44=0),"(+0%)",(B44-N37)/N37)</f>
        <v>0.12220690751981345</v>
      </c>
      <c r="D44" s="13"/>
      <c r="E44" s="34">
        <f>'[1]Sheet1'!$P$100</f>
        <v>5929.65</v>
      </c>
      <c r="F44" s="45">
        <f>IF(AND(E44=0),"(+0%)",(E44-B44)/B44)</f>
        <v>-0.12464570416297614</v>
      </c>
      <c r="G44" s="13"/>
      <c r="H44" s="17">
        <f>'[2]Sheet1'!$D$94</f>
        <v>6735.58</v>
      </c>
      <c r="I44" s="28">
        <f>IF(AND(H44=0),"(+0%)",(H44-E44)/E44)</f>
        <v>0.13591527324546987</v>
      </c>
      <c r="J44" s="6"/>
      <c r="K44" s="17">
        <f>'[4]Sheet1'!$J$94</f>
        <v>7621.03</v>
      </c>
      <c r="L44" s="28">
        <f>IF(AND(K44=0),"(+0%)",(K44-H44)/H44)</f>
        <v>0.13145861232440262</v>
      </c>
      <c r="M44" s="6"/>
      <c r="N44" s="17">
        <f>'[4]Sheet1'!$P$94</f>
        <v>8099.74</v>
      </c>
      <c r="O44" s="45">
        <f>IF(AND(N44=0),"(+0%)",(N44-K44)/K44)</f>
        <v>0.06281434399287236</v>
      </c>
    </row>
    <row r="45" spans="1:15" s="10" customFormat="1" ht="15">
      <c r="A45" s="13" t="s">
        <v>5</v>
      </c>
      <c r="B45" s="34">
        <f>'[1]Sheet1'!$K$100</f>
        <v>7774.49</v>
      </c>
      <c r="C45" s="45">
        <f>IF(AND(B45=0),"(+0%)",(B45-N38)/N38)</f>
        <v>0.20404057611894066</v>
      </c>
      <c r="D45" s="13"/>
      <c r="E45" s="34">
        <f>'[1]Sheet1'!$Q$100</f>
        <v>7340.96</v>
      </c>
      <c r="F45" s="45">
        <f>IF(AND(E45=0),"(+0%)",(E45-B45)/B45)</f>
        <v>-0.05576314330586312</v>
      </c>
      <c r="G45" s="13"/>
      <c r="H45" s="17">
        <f>'[2]Sheet1'!$E$94</f>
        <v>9030.89</v>
      </c>
      <c r="I45" s="28">
        <f>IF(AND(H45=0),"(+0%)",(H45-E45)/E45)</f>
        <v>0.23020558619036194</v>
      </c>
      <c r="J45" s="6"/>
      <c r="K45" s="17">
        <f>'[4]Sheet1'!$K$94</f>
        <v>10397.04</v>
      </c>
      <c r="L45" s="28">
        <f>IF(AND(K45=0),"(+0%)",(K45-H45)/H45)</f>
        <v>0.15127523422386957</v>
      </c>
      <c r="M45" s="6"/>
      <c r="N45" s="17">
        <f>'[4]Sheet1'!$Q$94</f>
        <v>13935.92</v>
      </c>
      <c r="O45" s="45">
        <f>IF(AND(N45=0),"(+0%)",(N45-K45)/K45)</f>
        <v>0.340373798696552</v>
      </c>
    </row>
    <row r="46" spans="1:15" s="10" customFormat="1" ht="15">
      <c r="A46" s="36" t="s">
        <v>6</v>
      </c>
      <c r="B46" s="37">
        <f>SUM(B42:B45)</f>
        <v>21646.21</v>
      </c>
      <c r="C46" s="48">
        <f>IF((B46=0),"(+0%)",IF((B43=0),((B42-N35)/N35),IF((B44=0),((B42+B43)-(N35+N36))/(N35+N36),IF((B45=0),((B42+B43+B44)-(N35+N36+N37))/(N35+N36+N37),(B46-N39)/N39))))</f>
        <v>0.37566920706906354</v>
      </c>
      <c r="D46" s="39"/>
      <c r="E46" s="37">
        <f>SUM(E42:E45)</f>
        <v>23091.26</v>
      </c>
      <c r="F46" s="48">
        <f>IF((E46=0),"(+0%)",IF((E43=0),((E42-B42)/B42),IF((E44=0),((E42+E43)-(B42+B43))/(B42+B43),IF((E45=0),((E42+E43+E44)-(B42+B43+B44))/(B42+B43+B44),(E46-B46)/B46))))</f>
        <v>0.06675764487178122</v>
      </c>
      <c r="G46" s="39"/>
      <c r="H46" s="37">
        <f>SUM(H42:H45)</f>
        <v>24335.25</v>
      </c>
      <c r="I46" s="48">
        <f>IF((H46=0),"(+0%)",IF((H43=0),((H42-E42)/E42),IF((H44=0),((H42+H43)-(E42+E43))/(E42+E43),IF((H45=0),((H42+H43+H44)-(E42+E43+E44))/(E42+E43+E44),(H46-E46)/E46))))</f>
        <v>0.053872763980830914</v>
      </c>
      <c r="J46" s="39"/>
      <c r="K46" s="37">
        <f>SUM(K42:K45)</f>
        <v>23770.28</v>
      </c>
      <c r="L46" s="48">
        <f>IF((K46=0),"(+0%)",IF((K43=0),((K42-H42)/H42),IF((K44=0),((K42+K43)-(H42+H43))/(H42+H43),IF((K45=0),((K42+K43+K44)-(H42+H43+H44))/(H42+H43+H44),(K46-H46)/H46))))</f>
        <v>-0.02321611653876583</v>
      </c>
      <c r="M46" s="39"/>
      <c r="N46" s="37">
        <f>SUM(N42:N45)</f>
        <v>28709.620000000003</v>
      </c>
      <c r="O46" s="49">
        <f>IF((N46=0),"(+0%)",IF((N43=0),((N42-K42)/K42),IF((N44=0),((N42+N43)-(K42+K43))/(K42+K43),IF((N45=0),((N42+N43+N44)-(K42+K43+K44))/(K42+K43+K44),(N46-K46)/K46))))</f>
        <v>0.2077947756610357</v>
      </c>
    </row>
    <row r="47" spans="1:15" s="3" customFormat="1" ht="15">
      <c r="A47" s="6"/>
      <c r="B47" s="6"/>
      <c r="C47" s="6"/>
      <c r="D47" s="6"/>
      <c r="E47" s="6"/>
      <c r="F47" s="6"/>
      <c r="G47" s="6"/>
      <c r="H47" s="6"/>
      <c r="I47" s="6"/>
      <c r="J47" s="6"/>
      <c r="K47" s="6"/>
      <c r="L47" s="6"/>
      <c r="M47" s="6"/>
      <c r="N47" s="6"/>
      <c r="O47" s="6"/>
    </row>
    <row r="48" spans="1:15" s="3" customFormat="1" ht="15.75">
      <c r="A48" s="33"/>
      <c r="B48" s="33">
        <v>2017</v>
      </c>
      <c r="C48" s="33"/>
      <c r="D48" s="33"/>
      <c r="E48" s="33">
        <v>2018</v>
      </c>
      <c r="F48" s="33"/>
      <c r="G48" s="33"/>
      <c r="H48" s="33">
        <v>2019</v>
      </c>
      <c r="I48" s="33"/>
      <c r="J48" s="33"/>
      <c r="K48" s="16">
        <v>2020</v>
      </c>
      <c r="L48" s="16"/>
      <c r="M48" s="16"/>
      <c r="N48" s="33">
        <v>2021</v>
      </c>
      <c r="O48" s="33"/>
    </row>
    <row r="49" spans="1:15" s="3" customFormat="1" ht="15">
      <c r="A49" s="13" t="s">
        <v>2</v>
      </c>
      <c r="B49" s="51">
        <v>1996.79</v>
      </c>
      <c r="C49" s="52">
        <v>-0.01161731658301408</v>
      </c>
      <c r="D49" s="53"/>
      <c r="E49" s="51">
        <v>1437.26</v>
      </c>
      <c r="F49" s="52">
        <v>-0.28021474466518764</v>
      </c>
      <c r="G49" s="53"/>
      <c r="H49" s="51">
        <v>1570.72</v>
      </c>
      <c r="I49" s="52">
        <v>0.0928572422526196</v>
      </c>
      <c r="J49" s="53"/>
      <c r="K49" s="51">
        <f>'[3]Sheet1'!$B$94</f>
        <v>1861.68</v>
      </c>
      <c r="L49" s="54">
        <f>IF(AND(K49=0),"(+0%)",(K49-H49)/H49)</f>
        <v>0.1852398899867577</v>
      </c>
      <c r="M49" s="55"/>
      <c r="N49" s="51">
        <f>'[3]Sheet1'!$H$94</f>
        <v>2786.59</v>
      </c>
      <c r="O49" s="52">
        <f>IF(AND(N49=0),"(+0%)",(N49-K49)/K49)</f>
        <v>0.4968147049976366</v>
      </c>
    </row>
    <row r="50" spans="1:15" s="3" customFormat="1" ht="15">
      <c r="A50" s="13" t="s">
        <v>3</v>
      </c>
      <c r="B50" s="51">
        <v>4008.5</v>
      </c>
      <c r="C50" s="52">
        <v>-0.07015423586093958</v>
      </c>
      <c r="D50" s="53"/>
      <c r="E50" s="51">
        <v>4314.95</v>
      </c>
      <c r="F50" s="52">
        <v>0.07645004365722835</v>
      </c>
      <c r="G50" s="53"/>
      <c r="H50" s="51">
        <v>5103.24</v>
      </c>
      <c r="I50" s="52">
        <v>0.1826880960381928</v>
      </c>
      <c r="J50" s="53"/>
      <c r="K50" s="51">
        <f>'[3]Sheet1'!$C$94</f>
        <v>3538.44</v>
      </c>
      <c r="L50" s="54">
        <f>IF(AND(K50=0),"(+0%)",(K50-H50)/H50)</f>
        <v>-0.3066287299833047</v>
      </c>
      <c r="M50" s="55"/>
      <c r="N50" s="51">
        <f>'[3]Sheet1'!$I$94</f>
        <v>3557.52</v>
      </c>
      <c r="O50" s="52">
        <f>IF(AND(N50=0),"(+0%)",(N50-K50)/K50)</f>
        <v>0.005392206735171411</v>
      </c>
    </row>
    <row r="51" spans="1:15" s="3" customFormat="1" ht="15">
      <c r="A51" s="13" t="s">
        <v>4</v>
      </c>
      <c r="B51" s="51">
        <v>7450.24</v>
      </c>
      <c r="C51" s="52">
        <v>0.055780246066813845</v>
      </c>
      <c r="D51" s="53"/>
      <c r="E51" s="51">
        <v>7621.03</v>
      </c>
      <c r="F51" s="52">
        <v>0.022924093720470745</v>
      </c>
      <c r="G51" s="53"/>
      <c r="H51" s="51">
        <v>8099.74</v>
      </c>
      <c r="I51" s="52">
        <v>0.06281434399287236</v>
      </c>
      <c r="J51" s="53"/>
      <c r="K51" s="51">
        <f>'[3]Sheet1'!$D$94</f>
        <v>8583.99</v>
      </c>
      <c r="L51" s="54">
        <f>IF(AND(K51=0),"(+0%)",(K51-H51)/H51)</f>
        <v>0.05978586966989064</v>
      </c>
      <c r="M51" s="55"/>
      <c r="N51" s="51">
        <f>'[3]Sheet1'!$J$94</f>
        <v>10943.53</v>
      </c>
      <c r="O51" s="52">
        <f>IF(AND(N51=0),"(+0%)",(N51-K51)/K51)</f>
        <v>0.27487683466546453</v>
      </c>
    </row>
    <row r="52" spans="1:15" s="3" customFormat="1" ht="15">
      <c r="A52" s="13" t="s">
        <v>5</v>
      </c>
      <c r="B52" s="51">
        <v>8541.76</v>
      </c>
      <c r="C52" s="52">
        <v>0.0953277355751723</v>
      </c>
      <c r="D52" s="53"/>
      <c r="E52" s="51">
        <v>10397.04</v>
      </c>
      <c r="F52" s="52">
        <v>0.21720113887536066</v>
      </c>
      <c r="G52" s="53"/>
      <c r="H52" s="51">
        <v>13935.92</v>
      </c>
      <c r="I52" s="52">
        <v>0.340373798696552</v>
      </c>
      <c r="J52" s="53"/>
      <c r="K52" s="51">
        <f>'[3]Sheet1'!$E$94</f>
        <v>16371.99</v>
      </c>
      <c r="L52" s="54">
        <f>IF(AND(K52=0),"(+0%)",(K52-H52)/H52)</f>
        <v>0.17480510795125112</v>
      </c>
      <c r="M52" s="55"/>
      <c r="N52" s="51">
        <f>'[3]Sheet1'!$K$94</f>
        <v>7110.59</v>
      </c>
      <c r="O52" s="52">
        <f>IF(AND(N52=0),"(+0%)",(N52-K52)/K52)</f>
        <v>-0.5656856619140374</v>
      </c>
    </row>
    <row r="53" spans="1:15" s="3" customFormat="1" ht="15">
      <c r="A53" s="50" t="s">
        <v>6</v>
      </c>
      <c r="B53" s="56">
        <v>21997.29</v>
      </c>
      <c r="C53" s="57">
        <v>0.03828535313367158</v>
      </c>
      <c r="D53" s="58"/>
      <c r="E53" s="56">
        <v>23770.28</v>
      </c>
      <c r="F53" s="57">
        <v>0.08060038304718435</v>
      </c>
      <c r="G53" s="58"/>
      <c r="H53" s="56">
        <v>28709.620000000003</v>
      </c>
      <c r="I53" s="57">
        <v>0.2077947756610357</v>
      </c>
      <c r="J53" s="58"/>
      <c r="K53" s="59">
        <f>SUM(K49:K52)</f>
        <v>30356.1</v>
      </c>
      <c r="L53" s="60">
        <f>IF((K53=0),"(+0%)",IF((K50=0),((K49-H49)/H49),IF((K51=0),((K49+K50)-(H49+H50))/(H49+H50),IF((K52=0),((K49+K50+K51)-(H49+H50+H51))/(H49+H50+H51),(K53-H53)/H53))))</f>
        <v>0.05734941806962251</v>
      </c>
      <c r="M53" s="61"/>
      <c r="N53" s="56">
        <f>SUM(N49:N52)</f>
        <v>24398.23</v>
      </c>
      <c r="O53" s="62">
        <f>IF((N53=0),"(+0%)",IF((N50=0),((N49-K49)/K49),IF((N51=0),((N49+N50)-(K49+K50))/(K49+K50),IF((N52=0),((N49+N50+N51)-(K49+K50+K51))/(K49+K50+K51),(N53-K53)/K53))))</f>
        <v>-0.19626598937281137</v>
      </c>
    </row>
    <row r="54" spans="1:15" s="3" customFormat="1" ht="15">
      <c r="A54" s="6"/>
      <c r="B54" s="55"/>
      <c r="C54" s="55"/>
      <c r="D54" s="55"/>
      <c r="E54" s="55"/>
      <c r="F54" s="55"/>
      <c r="G54" s="55"/>
      <c r="H54" s="55"/>
      <c r="I54" s="55"/>
      <c r="J54" s="55"/>
      <c r="K54" s="55"/>
      <c r="L54" s="55"/>
      <c r="M54" s="55"/>
      <c r="N54" s="55"/>
      <c r="O54" s="55"/>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'[3]Sheet1'!$N$94</f>
        <v>2174.66</v>
      </c>
      <c r="C56" s="52">
        <f>IF(AND(B56=0),"(+0%)",(B56-N49)/N49)</f>
        <v>-0.21959814683896814</v>
      </c>
      <c r="D56" s="53"/>
      <c r="E56" s="51">
        <f>'[5]Sheet1'!$B$96</f>
        <v>2976.81</v>
      </c>
      <c r="F56" s="52">
        <f>IF(AND(E56=0),"(+0%)",(E56-B56)/B56)</f>
        <v>0.3688622589278325</v>
      </c>
      <c r="G56" s="53"/>
      <c r="H56" s="51">
        <f>'[5]Sheet1'!$H$96</f>
        <v>4652.78</v>
      </c>
      <c r="I56" s="52">
        <f>IF(AND(H56=0),"(+0%)",(H56-E56)/E56)</f>
        <v>0.5630087241039905</v>
      </c>
      <c r="J56" s="53"/>
      <c r="K56" s="51">
        <f>'[5]Sheet1'!$N$96</f>
        <v>0</v>
      </c>
      <c r="L56" s="54" t="str">
        <f>IF(AND(K56=0),"(+0%)",(K56-H56)/H56)</f>
        <v>(+0%)</v>
      </c>
      <c r="M56" s="55"/>
      <c r="N56" s="51">
        <v>0</v>
      </c>
      <c r="O56" s="52" t="str">
        <f>IF(AND(N56=0),"(+0%)",(N56-K56)/K56)</f>
        <v>(+0%)</v>
      </c>
    </row>
    <row r="57" spans="1:15" s="3" customFormat="1" ht="15">
      <c r="A57" s="13" t="s">
        <v>3</v>
      </c>
      <c r="B57" s="51">
        <f>'[3]Sheet1'!$O$94</f>
        <v>5203.44</v>
      </c>
      <c r="C57" s="52">
        <f>IF(AND(B57=0),"(+0%)",(B57-N50)/N50)</f>
        <v>0.4626593806921675</v>
      </c>
      <c r="D57" s="53"/>
      <c r="E57" s="51">
        <f>'[5]Sheet1'!$C$96</f>
        <v>7212.28</v>
      </c>
      <c r="F57" s="52">
        <f>IF(AND(E57=0),"(+0%)",(E57-B57)/B57)</f>
        <v>0.3860599910828222</v>
      </c>
      <c r="G57" s="53"/>
      <c r="H57" s="51">
        <f>'[5]Sheet1'!$I$96</f>
        <v>0</v>
      </c>
      <c r="I57" s="52" t="str">
        <f>IF(AND(H57=0),"(+0%)",(H57-E57)/E57)</f>
        <v>(+0%)</v>
      </c>
      <c r="J57" s="53"/>
      <c r="K57" s="51">
        <f>'[5]Sheet1'!$O$96</f>
        <v>0</v>
      </c>
      <c r="L57" s="54" t="str">
        <f>IF(AND(K57=0),"(+0%)",(K57-H57)/H57)</f>
        <v>(+0%)</v>
      </c>
      <c r="M57" s="55"/>
      <c r="N57" s="51">
        <v>0</v>
      </c>
      <c r="O57" s="52" t="str">
        <f>IF(AND(N57=0),"(+0%)",(N57-K57)/K57)</f>
        <v>(+0%)</v>
      </c>
    </row>
    <row r="58" spans="1:15" ht="15">
      <c r="A58" s="13" t="s">
        <v>4</v>
      </c>
      <c r="B58" s="51">
        <f>'[3]Sheet1'!$P$94</f>
        <v>7389.86</v>
      </c>
      <c r="C58" s="52">
        <f>IF(AND(B58=0),"(+0%)",(B58-N51)/N51)</f>
        <v>-0.32472794427392265</v>
      </c>
      <c r="D58" s="53"/>
      <c r="E58" s="51">
        <f>'[5]Sheet1'!$D$96</f>
        <v>9359.08</v>
      </c>
      <c r="F58" s="52">
        <f>IF(AND(E58=0),"(+0%)",(E58-B58)/B58)</f>
        <v>0.26647595488953785</v>
      </c>
      <c r="G58" s="53"/>
      <c r="H58" s="51">
        <f>'[5]Sheet1'!$J$96</f>
        <v>0</v>
      </c>
      <c r="I58" s="52" t="str">
        <f>IF(AND(H58=0),"(+0%)",(H58-E58)/E58)</f>
        <v>(+0%)</v>
      </c>
      <c r="J58" s="53"/>
      <c r="K58" s="51">
        <f>'[5]Sheet1'!$P$96</f>
        <v>0</v>
      </c>
      <c r="L58" s="54" t="str">
        <f>IF(AND(K58=0),"(+0%)",(K58-H58)/H58)</f>
        <v>(+0%)</v>
      </c>
      <c r="M58" s="55"/>
      <c r="N58" s="51">
        <v>0</v>
      </c>
      <c r="O58" s="52" t="str">
        <f>IF(AND(N58=0),"(+0%)",(N58-K58)/K58)</f>
        <v>(+0%)</v>
      </c>
    </row>
    <row r="59" spans="1:15" ht="15">
      <c r="A59" s="13" t="s">
        <v>5</v>
      </c>
      <c r="B59" s="51">
        <f>'[3]Sheet1'!$Q$94</f>
        <v>8582.85</v>
      </c>
      <c r="C59" s="52">
        <f>IF(AND(B59=0),"(+0%)",(B59-N52)/N52)</f>
        <v>0.20705173550999287</v>
      </c>
      <c r="D59" s="53"/>
      <c r="E59" s="51">
        <f>'[5]Sheet1'!$E$96</f>
        <v>15086.66</v>
      </c>
      <c r="F59" s="52">
        <f>IF(AND(E59=0),"(+0%)",(E59-B59)/B59)</f>
        <v>0.7577681073303156</v>
      </c>
      <c r="G59" s="53"/>
      <c r="H59" s="51">
        <f>'[5]Sheet1'!$K$96</f>
        <v>0</v>
      </c>
      <c r="I59" s="52" t="str">
        <f>IF(AND(H59=0),"(+0%)",(H59-E59)/E59)</f>
        <v>(+0%)</v>
      </c>
      <c r="J59" s="53"/>
      <c r="K59" s="51">
        <f>'[5]Sheet1'!$Q$96</f>
        <v>0</v>
      </c>
      <c r="L59" s="54" t="str">
        <f>IF(AND(K59=0),"(+0%)",(K59-H59)/H59)</f>
        <v>(+0%)</v>
      </c>
      <c r="M59" s="55"/>
      <c r="N59" s="51">
        <v>0</v>
      </c>
      <c r="O59" s="52" t="str">
        <f>IF(AND(N59=0),"(+0%)",(N59-K59)/K59)</f>
        <v>(+0%)</v>
      </c>
    </row>
    <row r="60" spans="1:15" ht="15">
      <c r="A60" s="50" t="s">
        <v>6</v>
      </c>
      <c r="B60" s="56">
        <f>SUM(B56:B59)</f>
        <v>23350.809999999998</v>
      </c>
      <c r="C60" s="57">
        <f>IF((B60=0),"(+0%)",IF((B57=0),((B56-N49)/N49),IF((B58=0),((B56+B57)-(N49+N50))/(N49+N50),IF((B59=0),((B56+B57+B58)-(N49+N50+N51))/(N49+N50+N51),(B60-N53)/N53))))</f>
        <v>-0.04293016337660568</v>
      </c>
      <c r="D60" s="58"/>
      <c r="E60" s="56">
        <f>SUM(E56:E59)</f>
        <v>34634.83</v>
      </c>
      <c r="F60" s="57">
        <f>IF((E60=0),"(+0%)",IF((E57=0),((E56-B56)/B56),IF((E58=0),((E56+E57)-(B56+B57))/(B56+B57),IF((E59=0),((E56+E57+E58)-(B56+B57+B58))/(B56+B57+B58),(E60-B60)/B60))))</f>
        <v>0.4832389111983698</v>
      </c>
      <c r="G60" s="58"/>
      <c r="H60" s="56">
        <f>SUM(H56:H59)</f>
        <v>4652.78</v>
      </c>
      <c r="I60" s="57">
        <f>IF((H60=0),"(+0%)",IF((H57=0),((H56-E56)/E56),IF((H58=0),((H56+H57)-(E56+E57))/(E56+E57),IF((H59=0),((H56+H57+H58)-(E56+E57+E58))/(E56+E57+E58),(H60-E60)/E60))))</f>
        <v>0.5630087241039905</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9">
      <selection activeCell="K58" sqref="K58"/>
    </sheetView>
  </sheetViews>
  <sheetFormatPr defaultColWidth="9.140625" defaultRowHeight="12.75"/>
  <cols>
    <col min="1" max="1" width="13.140625" style="6" customWidth="1"/>
    <col min="2" max="2" width="12.28125" style="6" customWidth="1"/>
    <col min="3" max="3" width="10.140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6" customWidth="1"/>
    <col min="12" max="12" width="9.7109375" style="6" customWidth="1"/>
    <col min="13" max="13" width="4.140625" style="6" customWidth="1"/>
    <col min="14" max="14" width="13.421875" style="6" customWidth="1"/>
    <col min="15" max="15" width="10.28125" style="6" customWidth="1"/>
    <col min="16" max="16384" width="9.140625" style="6" customWidth="1"/>
  </cols>
  <sheetData>
    <row r="1" spans="1:15" s="46" customFormat="1" ht="18">
      <c r="A1" s="1" t="s">
        <v>13</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11" t="s">
        <v>16</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7" customFormat="1" ht="15.75">
      <c r="A6" s="15">
        <v>1987</v>
      </c>
      <c r="B6" s="15"/>
      <c r="C6" s="15"/>
      <c r="D6" s="16"/>
      <c r="E6" s="15">
        <v>1988</v>
      </c>
      <c r="F6" s="15"/>
      <c r="G6" s="16"/>
      <c r="H6" s="15">
        <v>1989</v>
      </c>
      <c r="I6" s="15"/>
      <c r="J6" s="16"/>
      <c r="K6" s="15">
        <v>1990</v>
      </c>
      <c r="L6" s="15"/>
      <c r="M6" s="16"/>
      <c r="N6" s="15">
        <v>1991</v>
      </c>
      <c r="O6" s="15"/>
    </row>
    <row r="7" spans="1:15" s="3" customFormat="1" ht="15">
      <c r="A7" s="6" t="s">
        <v>2</v>
      </c>
      <c r="B7" s="17"/>
      <c r="C7" s="18"/>
      <c r="D7" s="6"/>
      <c r="E7" s="17">
        <v>441</v>
      </c>
      <c r="F7" s="18"/>
      <c r="G7" s="6"/>
      <c r="H7" s="17">
        <v>515</v>
      </c>
      <c r="I7" s="18">
        <v>0.16780045351473924</v>
      </c>
      <c r="J7" s="6"/>
      <c r="K7" s="17">
        <v>420</v>
      </c>
      <c r="L7" s="18">
        <v>-0.18446601941747573</v>
      </c>
      <c r="M7" s="6"/>
      <c r="N7" s="17">
        <v>260</v>
      </c>
      <c r="O7" s="18">
        <v>-0.38095238095238093</v>
      </c>
    </row>
    <row r="8" spans="1:15" s="3" customFormat="1" ht="15">
      <c r="A8" s="6" t="s">
        <v>3</v>
      </c>
      <c r="B8" s="17"/>
      <c r="C8" s="18"/>
      <c r="D8" s="6"/>
      <c r="E8" s="17">
        <v>1252</v>
      </c>
      <c r="F8" s="18"/>
      <c r="G8" s="6"/>
      <c r="H8" s="17">
        <v>1394</v>
      </c>
      <c r="I8" s="18">
        <v>0.1134185303514377</v>
      </c>
      <c r="J8" s="6"/>
      <c r="K8" s="17">
        <v>1142</v>
      </c>
      <c r="L8" s="18">
        <v>-0.18077474892395984</v>
      </c>
      <c r="M8" s="6"/>
      <c r="N8" s="17">
        <v>1717</v>
      </c>
      <c r="O8" s="18">
        <v>0.5035026269702276</v>
      </c>
    </row>
    <row r="9" spans="1:15" s="3" customFormat="1" ht="15">
      <c r="A9" s="6" t="s">
        <v>4</v>
      </c>
      <c r="B9" s="17">
        <v>1766</v>
      </c>
      <c r="C9" s="18"/>
      <c r="D9" s="6"/>
      <c r="E9" s="17">
        <v>2109</v>
      </c>
      <c r="F9" s="18">
        <v>0.1942242355605889</v>
      </c>
      <c r="G9" s="6"/>
      <c r="H9" s="17">
        <v>1920</v>
      </c>
      <c r="I9" s="18">
        <v>-0.08961593172119488</v>
      </c>
      <c r="J9" s="6"/>
      <c r="K9" s="17">
        <v>1713</v>
      </c>
      <c r="L9" s="18">
        <v>-0.1078125</v>
      </c>
      <c r="M9" s="6"/>
      <c r="N9" s="17">
        <v>675</v>
      </c>
      <c r="O9" s="18">
        <v>-0.6059544658493871</v>
      </c>
    </row>
    <row r="10" spans="1:15" s="3" customFormat="1" ht="15">
      <c r="A10" s="6" t="s">
        <v>5</v>
      </c>
      <c r="B10" s="17">
        <v>827</v>
      </c>
      <c r="C10" s="18"/>
      <c r="D10" s="6"/>
      <c r="E10" s="17">
        <v>1086</v>
      </c>
      <c r="F10" s="18">
        <v>0.313180169286578</v>
      </c>
      <c r="G10" s="6"/>
      <c r="H10" s="17">
        <v>1036</v>
      </c>
      <c r="I10" s="18">
        <v>-0.04604051565377532</v>
      </c>
      <c r="J10" s="6"/>
      <c r="K10" s="17">
        <v>1226</v>
      </c>
      <c r="L10" s="18">
        <v>0.1833976833976834</v>
      </c>
      <c r="M10" s="6"/>
      <c r="N10" s="17">
        <v>644</v>
      </c>
      <c r="O10" s="18">
        <v>-0.47471451876019577</v>
      </c>
    </row>
    <row r="11" spans="1:15" s="3" customFormat="1" ht="15">
      <c r="A11" s="19" t="s">
        <v>6</v>
      </c>
      <c r="B11" s="20">
        <v>2593</v>
      </c>
      <c r="C11" s="21"/>
      <c r="D11" s="22"/>
      <c r="E11" s="20">
        <v>4888</v>
      </c>
      <c r="F11" s="21">
        <v>0.2321635171615889</v>
      </c>
      <c r="G11" s="22"/>
      <c r="H11" s="20">
        <v>4865</v>
      </c>
      <c r="I11" s="23">
        <v>-0.004705400981996726</v>
      </c>
      <c r="J11" s="24"/>
      <c r="K11" s="25">
        <v>4501</v>
      </c>
      <c r="L11" s="23">
        <v>-0.07482014388489208</v>
      </c>
      <c r="M11" s="24"/>
      <c r="N11" s="25">
        <v>3296</v>
      </c>
      <c r="O11" s="26">
        <v>-0.2677182848255943</v>
      </c>
    </row>
    <row r="12" spans="1:15" s="3" customFormat="1" ht="15">
      <c r="A12" s="6"/>
      <c r="B12" s="6"/>
      <c r="C12" s="6"/>
      <c r="D12" s="6"/>
      <c r="E12" s="6"/>
      <c r="F12" s="6"/>
      <c r="G12" s="6"/>
      <c r="H12" s="6"/>
      <c r="I12" s="6"/>
      <c r="J12" s="6"/>
      <c r="K12" s="6"/>
      <c r="L12" s="6"/>
      <c r="M12" s="6"/>
      <c r="N12" s="27"/>
      <c r="O12" s="6"/>
    </row>
    <row r="13" spans="1:15" s="7" customFormat="1" ht="15.75">
      <c r="A13" s="15">
        <v>1992</v>
      </c>
      <c r="B13" s="15"/>
      <c r="C13" s="15"/>
      <c r="D13" s="16"/>
      <c r="E13" s="15">
        <v>1993</v>
      </c>
      <c r="F13" s="15"/>
      <c r="G13" s="16"/>
      <c r="H13" s="15">
        <v>1994</v>
      </c>
      <c r="I13" s="15"/>
      <c r="J13" s="16"/>
      <c r="K13" s="15">
        <v>1995</v>
      </c>
      <c r="L13" s="15"/>
      <c r="M13" s="16"/>
      <c r="N13" s="15">
        <v>1996</v>
      </c>
      <c r="O13" s="15"/>
    </row>
    <row r="14" spans="1:15" s="3" customFormat="1" ht="15">
      <c r="A14" s="6" t="s">
        <v>2</v>
      </c>
      <c r="B14" s="17">
        <v>446</v>
      </c>
      <c r="C14" s="18">
        <v>0.7153846153846154</v>
      </c>
      <c r="D14" s="6"/>
      <c r="E14" s="17">
        <v>408.27000000000004</v>
      </c>
      <c r="F14" s="18">
        <v>-0.08459641255605373</v>
      </c>
      <c r="G14" s="6"/>
      <c r="H14" s="17">
        <v>735</v>
      </c>
      <c r="I14" s="18">
        <v>0.800279226982144</v>
      </c>
      <c r="J14" s="6"/>
      <c r="K14" s="17">
        <v>665</v>
      </c>
      <c r="L14" s="18">
        <v>-0.09523809523809523</v>
      </c>
      <c r="M14" s="6"/>
      <c r="N14" s="17">
        <v>893</v>
      </c>
      <c r="O14" s="28">
        <v>0.34285714285714286</v>
      </c>
    </row>
    <row r="15" spans="1:15" s="3" customFormat="1" ht="15">
      <c r="A15" s="6" t="s">
        <v>3</v>
      </c>
      <c r="B15" s="17">
        <v>1579</v>
      </c>
      <c r="C15" s="18">
        <v>-0.0803727431566686</v>
      </c>
      <c r="D15" s="6"/>
      <c r="E15" s="17">
        <v>1492.65</v>
      </c>
      <c r="F15" s="18">
        <v>-0.05468651044965162</v>
      </c>
      <c r="G15" s="6"/>
      <c r="H15" s="17">
        <v>1509</v>
      </c>
      <c r="I15" s="18">
        <v>0.010953672997688613</v>
      </c>
      <c r="J15" s="6"/>
      <c r="K15" s="17">
        <v>2280</v>
      </c>
      <c r="L15" s="18">
        <v>0.510934393638171</v>
      </c>
      <c r="M15" s="6"/>
      <c r="N15" s="17">
        <v>3247</v>
      </c>
      <c r="O15" s="28">
        <v>0.42412280701754385</v>
      </c>
    </row>
    <row r="16" spans="1:15" s="3" customFormat="1" ht="15">
      <c r="A16" s="6" t="s">
        <v>4</v>
      </c>
      <c r="B16" s="17">
        <v>2184</v>
      </c>
      <c r="C16" s="18">
        <v>2.2355555555555555</v>
      </c>
      <c r="D16" s="6"/>
      <c r="E16" s="17">
        <v>2208.75</v>
      </c>
      <c r="F16" s="18">
        <v>0.011332417582417582</v>
      </c>
      <c r="G16" s="6"/>
      <c r="H16" s="17">
        <v>3002</v>
      </c>
      <c r="I16" s="18">
        <v>0.35913978494623655</v>
      </c>
      <c r="J16" s="6"/>
      <c r="K16" s="17">
        <v>4312</v>
      </c>
      <c r="L16" s="18">
        <v>0.4363757495003331</v>
      </c>
      <c r="M16" s="6"/>
      <c r="N16" s="17">
        <v>4679</v>
      </c>
      <c r="O16" s="28">
        <v>0.0851113172541744</v>
      </c>
    </row>
    <row r="17" spans="1:15" s="3" customFormat="1" ht="15">
      <c r="A17" s="6" t="s">
        <v>5</v>
      </c>
      <c r="B17" s="17">
        <v>1209.93</v>
      </c>
      <c r="C17" s="18">
        <v>0.8787732919254659</v>
      </c>
      <c r="D17" s="6"/>
      <c r="E17" s="17">
        <v>1371</v>
      </c>
      <c r="F17" s="18">
        <v>0.13312340383327956</v>
      </c>
      <c r="G17" s="6"/>
      <c r="H17" s="17">
        <v>2008</v>
      </c>
      <c r="I17" s="18">
        <v>0.4646243617797228</v>
      </c>
      <c r="J17" s="6"/>
      <c r="K17" s="17">
        <v>2931</v>
      </c>
      <c r="L17" s="28">
        <v>0.4596613545816733</v>
      </c>
      <c r="M17" s="6"/>
      <c r="N17" s="17">
        <v>2543</v>
      </c>
      <c r="O17" s="28">
        <v>-0.13237802797679973</v>
      </c>
    </row>
    <row r="18" spans="1:15" s="3" customFormat="1" ht="15">
      <c r="A18" s="19" t="s">
        <v>6</v>
      </c>
      <c r="B18" s="20">
        <v>5418.93</v>
      </c>
      <c r="C18" s="21">
        <v>0.6440928398058253</v>
      </c>
      <c r="D18" s="22"/>
      <c r="E18" s="20">
        <v>5480.67</v>
      </c>
      <c r="F18" s="21">
        <v>0.011393393160642374</v>
      </c>
      <c r="G18" s="22"/>
      <c r="H18" s="20">
        <v>7254</v>
      </c>
      <c r="I18" s="21">
        <v>0.3235608055219526</v>
      </c>
      <c r="J18" s="22"/>
      <c r="K18" s="20">
        <v>10188</v>
      </c>
      <c r="L18" s="29">
        <v>0.4044665012406948</v>
      </c>
      <c r="M18" s="22"/>
      <c r="N18" s="20">
        <v>11362</v>
      </c>
      <c r="O18" s="30">
        <v>0.11523360816647035</v>
      </c>
    </row>
    <row r="19" spans="1:15" s="3" customFormat="1" ht="15">
      <c r="A19" s="6"/>
      <c r="B19" s="6"/>
      <c r="C19" s="6"/>
      <c r="D19" s="6"/>
      <c r="E19" s="6"/>
      <c r="F19" s="6"/>
      <c r="G19" s="6"/>
      <c r="H19" s="6"/>
      <c r="I19" s="6"/>
      <c r="J19" s="6"/>
      <c r="K19" s="6"/>
      <c r="L19" s="6"/>
      <c r="M19" s="6"/>
      <c r="N19" s="6"/>
      <c r="O19" s="6"/>
    </row>
    <row r="20" spans="1:15" s="7" customFormat="1" ht="15.75">
      <c r="A20" s="15">
        <v>1997</v>
      </c>
      <c r="B20" s="15"/>
      <c r="C20" s="15"/>
      <c r="D20" s="16"/>
      <c r="E20" s="15">
        <v>1998</v>
      </c>
      <c r="F20" s="15"/>
      <c r="G20" s="16"/>
      <c r="H20" s="15">
        <v>1999</v>
      </c>
      <c r="I20" s="15"/>
      <c r="J20" s="16"/>
      <c r="K20" s="15">
        <v>2000</v>
      </c>
      <c r="L20" s="15"/>
      <c r="M20" s="16"/>
      <c r="N20" s="15">
        <v>2001</v>
      </c>
      <c r="O20" s="15"/>
    </row>
    <row r="21" spans="1:15" s="3" customFormat="1" ht="15">
      <c r="A21" s="6" t="s">
        <v>2</v>
      </c>
      <c r="B21" s="17">
        <v>758</v>
      </c>
      <c r="C21" s="28">
        <v>-0.1511758118701008</v>
      </c>
      <c r="D21" s="6"/>
      <c r="E21" s="17">
        <v>1288</v>
      </c>
      <c r="F21" s="28">
        <v>0.6992084432717678</v>
      </c>
      <c r="G21" s="6"/>
      <c r="H21" s="17">
        <v>638</v>
      </c>
      <c r="I21" s="28">
        <v>-0.5046583850931677</v>
      </c>
      <c r="J21" s="6"/>
      <c r="K21" s="17">
        <v>108.42</v>
      </c>
      <c r="L21" s="28">
        <v>-0.830062695924765</v>
      </c>
      <c r="M21" s="6"/>
      <c r="N21" s="17">
        <v>792.63</v>
      </c>
      <c r="O21" s="28">
        <v>6.310736026563365</v>
      </c>
    </row>
    <row r="22" spans="1:15" s="3" customFormat="1" ht="15">
      <c r="A22" s="6" t="s">
        <v>3</v>
      </c>
      <c r="B22" s="17">
        <v>2536</v>
      </c>
      <c r="C22" s="28">
        <v>-0.21897135817677857</v>
      </c>
      <c r="D22" s="6"/>
      <c r="E22" s="17">
        <v>2838</v>
      </c>
      <c r="F22" s="28">
        <v>0.11908517350157728</v>
      </c>
      <c r="G22" s="6"/>
      <c r="H22" s="17">
        <v>2161</v>
      </c>
      <c r="I22" s="28">
        <v>-0.23854827343199436</v>
      </c>
      <c r="J22" s="6"/>
      <c r="K22" s="17">
        <v>448</v>
      </c>
      <c r="L22" s="28">
        <v>-0.7926885701064322</v>
      </c>
      <c r="M22" s="6"/>
      <c r="N22" s="17">
        <v>1795.2</v>
      </c>
      <c r="O22" s="28">
        <v>3.007142857142857</v>
      </c>
    </row>
    <row r="23" spans="1:15" s="3" customFormat="1" ht="15">
      <c r="A23" s="6" t="s">
        <v>4</v>
      </c>
      <c r="B23" s="17">
        <v>5334</v>
      </c>
      <c r="C23" s="28">
        <v>0.1399871767471682</v>
      </c>
      <c r="D23" s="6"/>
      <c r="E23" s="17">
        <v>4465</v>
      </c>
      <c r="F23" s="28">
        <v>-0.16291713535808025</v>
      </c>
      <c r="G23" s="6"/>
      <c r="H23" s="17">
        <v>782</v>
      </c>
      <c r="I23" s="28">
        <v>-0.8248600223964165</v>
      </c>
      <c r="J23" s="6"/>
      <c r="K23" s="17">
        <v>610</v>
      </c>
      <c r="L23" s="28">
        <v>-0.21994884910485935</v>
      </c>
      <c r="M23" s="6"/>
      <c r="N23" s="17">
        <v>1179.57</v>
      </c>
      <c r="O23" s="28">
        <v>0.9337213114754097</v>
      </c>
    </row>
    <row r="24" spans="1:15" s="3" customFormat="1" ht="15">
      <c r="A24" s="6" t="s">
        <v>5</v>
      </c>
      <c r="B24" s="17">
        <v>3012</v>
      </c>
      <c r="C24" s="28">
        <v>0.18442784113252064</v>
      </c>
      <c r="D24" s="6"/>
      <c r="E24" s="17">
        <v>2471</v>
      </c>
      <c r="F24" s="28">
        <v>-0.17961487383798141</v>
      </c>
      <c r="G24" s="6"/>
      <c r="H24" s="17">
        <v>628</v>
      </c>
      <c r="I24" s="28">
        <v>-0.7458518818292189</v>
      </c>
      <c r="J24" s="6"/>
      <c r="K24" s="17">
        <v>582.04</v>
      </c>
      <c r="L24" s="28">
        <v>-0.07318471337579624</v>
      </c>
      <c r="M24" s="6"/>
      <c r="N24" s="17">
        <v>3498.3</v>
      </c>
      <c r="O24" s="28">
        <v>5.01041165555632</v>
      </c>
    </row>
    <row r="25" spans="1:15" s="3" customFormat="1" ht="15">
      <c r="A25" s="19" t="s">
        <v>6</v>
      </c>
      <c r="B25" s="20">
        <v>11640</v>
      </c>
      <c r="C25" s="31">
        <v>0.024467523323358564</v>
      </c>
      <c r="D25" s="22"/>
      <c r="E25" s="20">
        <v>11062</v>
      </c>
      <c r="F25" s="31">
        <v>-0.04965635738831615</v>
      </c>
      <c r="G25" s="22"/>
      <c r="H25" s="20">
        <v>4209</v>
      </c>
      <c r="I25" s="31">
        <v>-0.6195082263605135</v>
      </c>
      <c r="J25" s="22"/>
      <c r="K25" s="20">
        <v>1748.46</v>
      </c>
      <c r="L25" s="31">
        <v>-0.5845901639344262</v>
      </c>
      <c r="M25" s="22"/>
      <c r="N25" s="20">
        <v>7265.7</v>
      </c>
      <c r="O25" s="30">
        <v>3.155485398579321</v>
      </c>
    </row>
    <row r="26" spans="1:15" s="3" customFormat="1" ht="15">
      <c r="A26" s="6"/>
      <c r="B26" s="6"/>
      <c r="C26" s="6"/>
      <c r="D26" s="6"/>
      <c r="E26" s="6"/>
      <c r="F26" s="6"/>
      <c r="G26" s="6"/>
      <c r="H26" s="6"/>
      <c r="I26" s="6"/>
      <c r="J26" s="6"/>
      <c r="K26" s="6"/>
      <c r="L26" s="6"/>
      <c r="M26" s="6"/>
      <c r="N26" s="6"/>
      <c r="O26" s="6"/>
    </row>
    <row r="27" spans="1:15" s="3" customFormat="1" ht="15.75">
      <c r="A27" s="15">
        <v>2002</v>
      </c>
      <c r="B27" s="15"/>
      <c r="C27" s="15"/>
      <c r="D27" s="16"/>
      <c r="E27" s="15">
        <v>2003</v>
      </c>
      <c r="F27" s="15"/>
      <c r="G27" s="16"/>
      <c r="H27" s="15">
        <v>2004</v>
      </c>
      <c r="I27" s="15"/>
      <c r="J27" s="16"/>
      <c r="K27" s="15">
        <v>2005</v>
      </c>
      <c r="L27" s="15"/>
      <c r="M27" s="16"/>
      <c r="N27" s="15">
        <v>2006</v>
      </c>
      <c r="O27" s="15"/>
    </row>
    <row r="28" spans="1:15" s="3" customFormat="1" ht="15">
      <c r="A28" s="6" t="s">
        <v>2</v>
      </c>
      <c r="B28" s="17">
        <v>347.46000000000004</v>
      </c>
      <c r="C28" s="28">
        <v>-0.5616365769652927</v>
      </c>
      <c r="D28" s="6"/>
      <c r="E28" s="17">
        <v>380.42</v>
      </c>
      <c r="F28" s="28">
        <v>0.09485983998158054</v>
      </c>
      <c r="G28" s="6"/>
      <c r="H28" s="17">
        <v>669.06</v>
      </c>
      <c r="I28" s="28">
        <v>0.7587403396246252</v>
      </c>
      <c r="J28" s="6"/>
      <c r="K28" s="17">
        <v>785.59</v>
      </c>
      <c r="L28" s="28">
        <v>0.17416973066690594</v>
      </c>
      <c r="M28" s="6"/>
      <c r="N28" s="17">
        <v>555.26</v>
      </c>
      <c r="O28" s="28">
        <v>-0.2931936506320091</v>
      </c>
    </row>
    <row r="29" spans="1:15" s="3" customFormat="1" ht="15">
      <c r="A29" s="6" t="s">
        <v>3</v>
      </c>
      <c r="B29" s="17">
        <v>1639.13</v>
      </c>
      <c r="C29" s="28">
        <v>-0.08693738859180032</v>
      </c>
      <c r="D29" s="6"/>
      <c r="E29" s="17">
        <v>1494.56</v>
      </c>
      <c r="F29" s="28">
        <v>-0.08819922763905252</v>
      </c>
      <c r="G29" s="6"/>
      <c r="H29" s="17">
        <v>1643.27</v>
      </c>
      <c r="I29" s="28">
        <v>0.09950085643935341</v>
      </c>
      <c r="J29" s="6"/>
      <c r="K29" s="17">
        <v>1744.18</v>
      </c>
      <c r="L29" s="28">
        <v>0.06140804615188014</v>
      </c>
      <c r="M29" s="6"/>
      <c r="N29" s="17">
        <v>1805.02</v>
      </c>
      <c r="O29" s="28">
        <v>0.03488172092329915</v>
      </c>
    </row>
    <row r="30" spans="1:15" s="3" customFormat="1" ht="15">
      <c r="A30" s="6" t="s">
        <v>4</v>
      </c>
      <c r="B30" s="17">
        <v>3131.29</v>
      </c>
      <c r="C30" s="28">
        <v>1.6546029485320923</v>
      </c>
      <c r="D30" s="6"/>
      <c r="E30" s="17">
        <v>2826.31</v>
      </c>
      <c r="F30" s="28">
        <v>-0.09739755819486538</v>
      </c>
      <c r="G30" s="6"/>
      <c r="H30" s="17">
        <v>2793.62</v>
      </c>
      <c r="I30" s="28">
        <v>-0.011566317919831886</v>
      </c>
      <c r="J30" s="6"/>
      <c r="K30" s="17">
        <v>2457.11</v>
      </c>
      <c r="L30" s="28">
        <v>-0.12045661185128964</v>
      </c>
      <c r="M30" s="6"/>
      <c r="N30" s="17">
        <v>2637.87</v>
      </c>
      <c r="O30" s="28">
        <v>0.07356610001180239</v>
      </c>
    </row>
    <row r="31" spans="1:15" s="3" customFormat="1" ht="15">
      <c r="A31" s="6" t="s">
        <v>5</v>
      </c>
      <c r="B31" s="17">
        <v>1973.44</v>
      </c>
      <c r="C31" s="28">
        <v>-0.4358860017722894</v>
      </c>
      <c r="D31" s="6"/>
      <c r="E31" s="17">
        <v>2159.66</v>
      </c>
      <c r="F31" s="28">
        <v>0.09436314253283595</v>
      </c>
      <c r="G31" s="6"/>
      <c r="H31" s="17">
        <v>2041.55</v>
      </c>
      <c r="I31" s="28">
        <v>-0.054689164035079556</v>
      </c>
      <c r="J31" s="6"/>
      <c r="K31" s="17">
        <v>2537.9900000000002</v>
      </c>
      <c r="L31" s="28">
        <v>0.24316818103891666</v>
      </c>
      <c r="M31" s="6"/>
      <c r="N31" s="17">
        <v>2694.1800000000003</v>
      </c>
      <c r="O31" s="28">
        <v>0.061540825613970125</v>
      </c>
    </row>
    <row r="32" spans="1:15" s="3" customFormat="1" ht="15">
      <c r="A32" s="19" t="s">
        <v>6</v>
      </c>
      <c r="B32" s="20">
        <v>7091.32</v>
      </c>
      <c r="C32" s="31">
        <v>-0.024000440425561213</v>
      </c>
      <c r="D32" s="22"/>
      <c r="E32" s="20">
        <v>6860.95</v>
      </c>
      <c r="F32" s="31">
        <v>-0.03248619438976099</v>
      </c>
      <c r="G32" s="22"/>
      <c r="H32" s="20">
        <v>7147.5</v>
      </c>
      <c r="I32" s="31">
        <v>0.04176535319452848</v>
      </c>
      <c r="J32" s="22"/>
      <c r="K32" s="20">
        <v>7524.870000000001</v>
      </c>
      <c r="L32" s="31">
        <v>0.0527974816369361</v>
      </c>
      <c r="M32" s="22"/>
      <c r="N32" s="20">
        <v>7692.33</v>
      </c>
      <c r="O32" s="31">
        <v>0.022254205056034072</v>
      </c>
    </row>
    <row r="33" spans="1:15" s="3" customFormat="1" ht="15">
      <c r="A33" s="6"/>
      <c r="B33" s="6"/>
      <c r="C33" s="6"/>
      <c r="D33" s="6"/>
      <c r="E33" s="6"/>
      <c r="F33" s="6"/>
      <c r="G33" s="6"/>
      <c r="H33" s="6"/>
      <c r="I33" s="6"/>
      <c r="J33" s="6"/>
      <c r="K33" s="6"/>
      <c r="L33" s="6"/>
      <c r="M33" s="6"/>
      <c r="N33" s="6"/>
      <c r="O33" s="6"/>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728.82</v>
      </c>
      <c r="C35" s="45">
        <v>0.3125742895220258</v>
      </c>
      <c r="D35" s="13"/>
      <c r="E35" s="17">
        <v>623.0999999999999</v>
      </c>
      <c r="F35" s="45">
        <v>-0.14505639252490346</v>
      </c>
      <c r="G35" s="13"/>
      <c r="H35" s="17">
        <v>496.25</v>
      </c>
      <c r="I35" s="45">
        <v>-0.2035788797945754</v>
      </c>
      <c r="J35" s="13"/>
      <c r="K35" s="34">
        <v>911.72</v>
      </c>
      <c r="L35" s="45">
        <v>0.8372191435768263</v>
      </c>
      <c r="M35" s="6"/>
      <c r="N35" s="17">
        <v>1517.19</v>
      </c>
      <c r="O35" s="45">
        <v>0.6640964331154302</v>
      </c>
    </row>
    <row r="36" spans="1:15" s="3" customFormat="1" ht="15">
      <c r="A36" s="13" t="s">
        <v>3</v>
      </c>
      <c r="B36" s="34">
        <v>1996.86</v>
      </c>
      <c r="C36" s="45">
        <v>0.10628137084353631</v>
      </c>
      <c r="D36" s="13"/>
      <c r="E36" s="17">
        <v>1761.2800000000002</v>
      </c>
      <c r="F36" s="45">
        <v>-0.11797522109712234</v>
      </c>
      <c r="G36" s="13"/>
      <c r="H36" s="17">
        <v>1230.9299999999998</v>
      </c>
      <c r="I36" s="45">
        <v>-0.30111623364825596</v>
      </c>
      <c r="J36" s="13"/>
      <c r="K36" s="34">
        <v>1849.75</v>
      </c>
      <c r="L36" s="45">
        <v>0.5027255814709206</v>
      </c>
      <c r="M36" s="6"/>
      <c r="N36" s="17">
        <v>5742.45</v>
      </c>
      <c r="O36" s="45">
        <v>2.1044465468306526</v>
      </c>
    </row>
    <row r="37" spans="1:15" s="3" customFormat="1" ht="15">
      <c r="A37" s="13" t="s">
        <v>4</v>
      </c>
      <c r="B37" s="34">
        <v>3000.85</v>
      </c>
      <c r="C37" s="45">
        <v>0.13760344520389559</v>
      </c>
      <c r="D37" s="13"/>
      <c r="E37" s="17">
        <v>2829.09</v>
      </c>
      <c r="F37" s="45">
        <v>-0.05723711615042397</v>
      </c>
      <c r="G37" s="13"/>
      <c r="H37" s="17">
        <v>3217.7400000000002</v>
      </c>
      <c r="I37" s="45">
        <v>0.13737632949110848</v>
      </c>
      <c r="J37" s="13"/>
      <c r="K37" s="34">
        <v>5545.79</v>
      </c>
      <c r="L37" s="45">
        <v>0.7235046958424234</v>
      </c>
      <c r="M37" s="6"/>
      <c r="N37" s="17">
        <v>9142.08</v>
      </c>
      <c r="O37" s="45">
        <v>0.6484720842296589</v>
      </c>
    </row>
    <row r="38" spans="1:15" s="3" customFormat="1" ht="15">
      <c r="A38" s="13" t="s">
        <v>5</v>
      </c>
      <c r="B38" s="34">
        <v>3016.92</v>
      </c>
      <c r="C38" s="45">
        <v>0.11979155067590129</v>
      </c>
      <c r="D38" s="13"/>
      <c r="E38" s="17">
        <v>2805.02</v>
      </c>
      <c r="F38" s="45">
        <v>-0.07023719555042894</v>
      </c>
      <c r="G38" s="13"/>
      <c r="H38" s="17">
        <v>2770.73</v>
      </c>
      <c r="I38" s="45">
        <v>-0.012224511768187023</v>
      </c>
      <c r="J38" s="13"/>
      <c r="K38" s="34">
        <v>3045.29</v>
      </c>
      <c r="L38" s="45">
        <v>0.09909301880731791</v>
      </c>
      <c r="M38" s="6"/>
      <c r="N38" s="17">
        <v>5801.360000000001</v>
      </c>
      <c r="O38" s="45">
        <v>0.9050271074347601</v>
      </c>
    </row>
    <row r="39" spans="1:15" s="3" customFormat="1" ht="15">
      <c r="A39" s="36" t="s">
        <v>6</v>
      </c>
      <c r="B39" s="37">
        <v>8743.45</v>
      </c>
      <c r="C39" s="31">
        <v>0.1366452037289093</v>
      </c>
      <c r="D39" s="39"/>
      <c r="E39" s="37">
        <v>8018.49</v>
      </c>
      <c r="F39" s="31">
        <v>-0.08291463895830603</v>
      </c>
      <c r="G39" s="39"/>
      <c r="H39" s="37">
        <v>7715.65</v>
      </c>
      <c r="I39" s="31">
        <v>-0.037767709381691585</v>
      </c>
      <c r="J39" s="39"/>
      <c r="K39" s="37">
        <v>11352.55</v>
      </c>
      <c r="L39" s="31">
        <v>0.4713666379371796</v>
      </c>
      <c r="M39" s="39"/>
      <c r="N39" s="37">
        <v>22203.08</v>
      </c>
      <c r="O39" s="30">
        <v>0.955779098088095</v>
      </c>
    </row>
    <row r="40" spans="1:15" s="3" customFormat="1" ht="15">
      <c r="A40" s="6"/>
      <c r="B40" s="6"/>
      <c r="C40" s="6"/>
      <c r="D40" s="6"/>
      <c r="E40" s="6"/>
      <c r="F40" s="6"/>
      <c r="G40" s="6"/>
      <c r="H40" s="6"/>
      <c r="I40" s="6"/>
      <c r="J40" s="6"/>
      <c r="K40" s="6"/>
      <c r="L40" s="6"/>
      <c r="M40" s="6"/>
      <c r="N40" s="6"/>
      <c r="O40" s="6"/>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3990.39</v>
      </c>
      <c r="C42" s="45">
        <v>1.6301188381151996</v>
      </c>
      <c r="D42" s="13"/>
      <c r="E42" s="34">
        <v>3136.67</v>
      </c>
      <c r="F42" s="45">
        <v>-0.21394400046110776</v>
      </c>
      <c r="G42" s="13"/>
      <c r="H42" s="17">
        <v>2168.2200000000003</v>
      </c>
      <c r="I42" s="28">
        <v>-0.3087510002646118</v>
      </c>
      <c r="J42" s="6"/>
      <c r="K42" s="17">
        <v>1424.32</v>
      </c>
      <c r="L42" s="28">
        <v>-0.34309249061442115</v>
      </c>
      <c r="M42" s="6"/>
      <c r="N42" s="17">
        <v>846.2</v>
      </c>
      <c r="O42" s="45">
        <v>-0.4058919343967647</v>
      </c>
    </row>
    <row r="43" spans="1:15" s="10" customFormat="1" ht="15">
      <c r="A43" s="13" t="s">
        <v>3</v>
      </c>
      <c r="B43" s="34">
        <v>6304.8099999999995</v>
      </c>
      <c r="C43" s="45">
        <v>0.09793032590618982</v>
      </c>
      <c r="D43" s="13"/>
      <c r="E43" s="34">
        <v>5373.95</v>
      </c>
      <c r="F43" s="45">
        <v>-0.1476428314255306</v>
      </c>
      <c r="G43" s="13"/>
      <c r="H43" s="17">
        <v>4018.3599999999997</v>
      </c>
      <c r="I43" s="28">
        <v>-0.2522520678458118</v>
      </c>
      <c r="J43" s="6"/>
      <c r="K43" s="17">
        <v>3752.3</v>
      </c>
      <c r="L43" s="28">
        <v>-0.06621109109188811</v>
      </c>
      <c r="M43" s="6"/>
      <c r="N43" s="17">
        <v>1914.94</v>
      </c>
      <c r="O43" s="45">
        <v>-0.4896623404312022</v>
      </c>
    </row>
    <row r="44" spans="1:15" s="10" customFormat="1" ht="15">
      <c r="A44" s="13" t="s">
        <v>4</v>
      </c>
      <c r="B44" s="34">
        <v>8686.06</v>
      </c>
      <c r="C44" s="45">
        <v>-0.04988142742133086</v>
      </c>
      <c r="D44" s="13"/>
      <c r="E44" s="34">
        <v>7232.57</v>
      </c>
      <c r="F44" s="45">
        <v>-0.16733593827350948</v>
      </c>
      <c r="G44" s="13"/>
      <c r="H44" s="17">
        <v>7496.25</v>
      </c>
      <c r="I44" s="28">
        <v>0.03645730355876269</v>
      </c>
      <c r="J44" s="6"/>
      <c r="K44" s="17">
        <v>5471.68</v>
      </c>
      <c r="L44" s="28">
        <v>-0.27007770551942634</v>
      </c>
      <c r="M44" s="6"/>
      <c r="N44" s="17">
        <v>3335.29</v>
      </c>
      <c r="O44" s="45">
        <v>-0.3904449821626996</v>
      </c>
    </row>
    <row r="45" spans="1:15" s="10" customFormat="1" ht="15">
      <c r="A45" s="13" t="s">
        <v>5</v>
      </c>
      <c r="B45" s="34">
        <v>5405.95</v>
      </c>
      <c r="C45" s="45">
        <v>-0.06815815601858886</v>
      </c>
      <c r="D45" s="13"/>
      <c r="E45" s="34">
        <v>6142.65</v>
      </c>
      <c r="F45" s="45">
        <v>0.1362757702161507</v>
      </c>
      <c r="G45" s="13"/>
      <c r="H45" s="17">
        <v>6090.2</v>
      </c>
      <c r="I45" s="28">
        <v>-0.008538660024582196</v>
      </c>
      <c r="J45" s="6"/>
      <c r="K45" s="17">
        <v>4082.74</v>
      </c>
      <c r="L45" s="28">
        <v>-0.3296213589044695</v>
      </c>
      <c r="M45" s="6"/>
      <c r="N45" s="17">
        <v>3705.72</v>
      </c>
      <c r="O45" s="45">
        <v>-0.09234484684305148</v>
      </c>
    </row>
    <row r="46" spans="1:15" s="10" customFormat="1" ht="15">
      <c r="A46" s="36" t="s">
        <v>6</v>
      </c>
      <c r="B46" s="37">
        <v>24387.21</v>
      </c>
      <c r="C46" s="48">
        <v>0.09837058642314477</v>
      </c>
      <c r="D46" s="39"/>
      <c r="E46" s="37">
        <v>21885.839999999997</v>
      </c>
      <c r="F46" s="48">
        <v>-0.10256892854902232</v>
      </c>
      <c r="G46" s="39"/>
      <c r="H46" s="37">
        <v>19773.03</v>
      </c>
      <c r="I46" s="48">
        <v>-0.09653776140189264</v>
      </c>
      <c r="J46" s="39"/>
      <c r="K46" s="37">
        <v>14731.039999999999</v>
      </c>
      <c r="L46" s="48">
        <v>-0.2549932913670793</v>
      </c>
      <c r="M46" s="39"/>
      <c r="N46" s="37">
        <v>9802.15</v>
      </c>
      <c r="O46" s="49">
        <v>-0.33459212655725595</v>
      </c>
    </row>
    <row r="47" spans="1:15" s="3" customFormat="1" ht="15">
      <c r="A47" s="6"/>
      <c r="B47" s="6"/>
      <c r="C47" s="6"/>
      <c r="D47" s="6"/>
      <c r="E47" s="6"/>
      <c r="F47" s="6"/>
      <c r="G47" s="6"/>
      <c r="H47" s="6"/>
      <c r="I47" s="6"/>
      <c r="J47" s="6"/>
      <c r="K47" s="6"/>
      <c r="L47" s="6"/>
      <c r="M47" s="6"/>
      <c r="N47" s="6"/>
      <c r="O47" s="6"/>
    </row>
    <row r="48" spans="1:15" s="3" customFormat="1" ht="15.75">
      <c r="A48" s="33"/>
      <c r="B48" s="33">
        <v>2017</v>
      </c>
      <c r="C48" s="33"/>
      <c r="D48" s="33"/>
      <c r="E48" s="33">
        <v>2018</v>
      </c>
      <c r="F48" s="33"/>
      <c r="G48" s="33"/>
      <c r="H48" s="33">
        <v>2019</v>
      </c>
      <c r="I48" s="33"/>
      <c r="J48" s="33"/>
      <c r="K48" s="16">
        <v>2020</v>
      </c>
      <c r="L48" s="16"/>
      <c r="M48" s="16"/>
      <c r="N48" s="33">
        <v>2021</v>
      </c>
      <c r="O48" s="33"/>
    </row>
    <row r="49" spans="1:15" s="3" customFormat="1" ht="15">
      <c r="A49" s="13" t="s">
        <v>2</v>
      </c>
      <c r="B49" s="51">
        <v>954.9300000000001</v>
      </c>
      <c r="C49" s="52">
        <v>0.1284920822500591</v>
      </c>
      <c r="D49" s="53"/>
      <c r="E49" s="51">
        <v>658.84</v>
      </c>
      <c r="F49" s="52">
        <v>-0.3100646120658059</v>
      </c>
      <c r="G49" s="53"/>
      <c r="H49" s="51">
        <v>534.14</v>
      </c>
      <c r="I49" s="52">
        <v>-0.18927205391293794</v>
      </c>
      <c r="J49" s="53"/>
      <c r="K49" s="51">
        <f>'[3]Sheet1'!$B$95</f>
        <v>637.8</v>
      </c>
      <c r="L49" s="54">
        <f>IF(AND(K49=0),"(+0%)",(K49-H49)/H49)</f>
        <v>0.19406897068184364</v>
      </c>
      <c r="M49" s="55"/>
      <c r="N49" s="51">
        <f>'[3]Sheet1'!$H$95</f>
        <v>1403.58</v>
      </c>
      <c r="O49" s="52">
        <f>IF(AND(N49=0),"(+0%)",(N49-K49)/K49)</f>
        <v>1.2006585136406398</v>
      </c>
    </row>
    <row r="50" spans="1:15" s="3" customFormat="1" ht="15">
      <c r="A50" s="13" t="s">
        <v>3</v>
      </c>
      <c r="B50" s="51">
        <v>1820.92</v>
      </c>
      <c r="C50" s="52">
        <v>-0.04909814406717703</v>
      </c>
      <c r="D50" s="53"/>
      <c r="E50" s="51">
        <v>2347.02</v>
      </c>
      <c r="F50" s="52">
        <v>0.288919886650704</v>
      </c>
      <c r="G50" s="53"/>
      <c r="H50" s="51">
        <v>2107.2999999999997</v>
      </c>
      <c r="I50" s="52">
        <v>-0.1021380303533844</v>
      </c>
      <c r="J50" s="53"/>
      <c r="K50" s="51">
        <f>'[3]Sheet1'!$C$95</f>
        <v>1246.5</v>
      </c>
      <c r="L50" s="54">
        <f>IF(AND(K50=0),"(+0%)",(K50-H50)/H50)</f>
        <v>-0.40848479096474155</v>
      </c>
      <c r="M50" s="55"/>
      <c r="N50" s="51">
        <f>'[3]Sheet1'!$I$95</f>
        <v>4615.07</v>
      </c>
      <c r="O50" s="52">
        <f>IF(AND(N50=0),"(+0%)",(N50-K50)/K50)</f>
        <v>2.7024227837946246</v>
      </c>
    </row>
    <row r="51" spans="1:15" s="3" customFormat="1" ht="15">
      <c r="A51" s="13" t="s">
        <v>4</v>
      </c>
      <c r="B51" s="51">
        <v>3522.08</v>
      </c>
      <c r="C51" s="52">
        <v>0.05600412557828554</v>
      </c>
      <c r="D51" s="53"/>
      <c r="E51" s="51">
        <v>3344.16</v>
      </c>
      <c r="F51" s="52">
        <v>-0.05051560441557264</v>
      </c>
      <c r="G51" s="53"/>
      <c r="H51" s="51">
        <v>3527.98</v>
      </c>
      <c r="I51" s="52">
        <v>0.05496746567149902</v>
      </c>
      <c r="J51" s="53"/>
      <c r="K51" s="51">
        <f>'[3]Sheet1'!$D$95</f>
        <v>4006.26</v>
      </c>
      <c r="L51" s="54">
        <f>IF(AND(K51=0),"(+0%)",(K51-H51)/H51)</f>
        <v>0.13556766194819705</v>
      </c>
      <c r="M51" s="55"/>
      <c r="N51" s="51">
        <f>'[3]Sheet1'!$J$95</f>
        <v>6784.89</v>
      </c>
      <c r="O51" s="52">
        <f>IF(AND(N51=0),"(+0%)",(N51-K51)/K51)</f>
        <v>0.693572059726528</v>
      </c>
    </row>
    <row r="52" spans="1:15" s="3" customFormat="1" ht="15">
      <c r="A52" s="13" t="s">
        <v>5</v>
      </c>
      <c r="B52" s="51">
        <v>2748.4</v>
      </c>
      <c r="C52" s="52">
        <v>-0.25833576201116104</v>
      </c>
      <c r="D52" s="53"/>
      <c r="E52" s="51">
        <v>3019.22</v>
      </c>
      <c r="F52" s="52">
        <v>0.09853733081065336</v>
      </c>
      <c r="G52" s="53"/>
      <c r="H52" s="51">
        <v>2401.61</v>
      </c>
      <c r="I52" s="52">
        <v>-0.20455945575347265</v>
      </c>
      <c r="J52" s="53"/>
      <c r="K52" s="51">
        <f>'[3]Sheet1'!$E$95</f>
        <v>3534.83</v>
      </c>
      <c r="L52" s="54">
        <f>IF(AND(K52=0),"(+0%)",(K52-H52)/H52)</f>
        <v>0.47185846161533296</v>
      </c>
      <c r="M52" s="55"/>
      <c r="N52" s="51">
        <f>'[3]Sheet1'!$K$95</f>
        <v>4691.68</v>
      </c>
      <c r="O52" s="52">
        <f>IF(AND(N52=0),"(+0%)",(N52-K52)/K52)</f>
        <v>0.3272717499851479</v>
      </c>
    </row>
    <row r="53" spans="1:15" s="3" customFormat="1" ht="15">
      <c r="A53" s="50" t="s">
        <v>6</v>
      </c>
      <c r="B53" s="56">
        <v>9046.33</v>
      </c>
      <c r="C53" s="57">
        <v>-0.07710757333850224</v>
      </c>
      <c r="D53" s="58"/>
      <c r="E53" s="56">
        <v>9369.24</v>
      </c>
      <c r="F53" s="57">
        <v>0.03569513824943373</v>
      </c>
      <c r="G53" s="58"/>
      <c r="H53" s="56">
        <v>8571.03</v>
      </c>
      <c r="I53" s="57">
        <v>-0.08519474365049877</v>
      </c>
      <c r="J53" s="58"/>
      <c r="K53" s="59">
        <f>SUM(K49:K52)</f>
        <v>9425.39</v>
      </c>
      <c r="L53" s="60">
        <f>IF((K53=0),"(+0%)",IF((K50=0),((K49-H49)/H49),IF((K51=0),((K49+K50)-(H49+H50))/(H49+H50),IF((K52=0),((K49+K50+K51)-(H49+H50+H51))/(H49+H50+H51),(K53-H53)/H53))))</f>
        <v>0.09967996845186619</v>
      </c>
      <c r="M53" s="61"/>
      <c r="N53" s="56">
        <f>SUM(N49:N52)</f>
        <v>17495.22</v>
      </c>
      <c r="O53" s="62">
        <f>IF((N53=0),"(+0%)",IF((N50=0),((N49-K49)/K49),IF((N51=0),((N49+N50)-(K49+K50))/(K49+K50),IF((N52=0),((N49+N50+N51)-(K49+K50+K51))/(K49+K50+K51),(N53-K53)/K53))))</f>
        <v>0.8561799564792547</v>
      </c>
    </row>
    <row r="54" spans="1:15" s="3" customFormat="1" ht="15">
      <c r="A54" s="6"/>
      <c r="B54" s="55"/>
      <c r="C54" s="55"/>
      <c r="D54" s="55"/>
      <c r="E54" s="55"/>
      <c r="F54" s="55"/>
      <c r="G54" s="55"/>
      <c r="H54" s="55"/>
      <c r="I54" s="55"/>
      <c r="J54" s="55"/>
      <c r="K54" s="55"/>
      <c r="L54" s="55"/>
      <c r="M54" s="55"/>
      <c r="N54" s="55"/>
      <c r="O54" s="55"/>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'[3]Sheet1'!$N$95</f>
        <v>962.5600000000001</v>
      </c>
      <c r="C56" s="52">
        <f>IF(AND(B56=0),"(+0%)",(B56-N49)/N49)</f>
        <v>-0.31421080380170696</v>
      </c>
      <c r="D56" s="53"/>
      <c r="E56" s="51">
        <f>'[5]Sheet1'!$B$97</f>
        <v>821.15</v>
      </c>
      <c r="F56" s="52">
        <f>IF(AND(E56=0),"(+0%)",(E56-B56)/B56)</f>
        <v>-0.14691032247340433</v>
      </c>
      <c r="G56" s="53"/>
      <c r="H56" s="51">
        <f>'[5]Sheet1'!$H$97</f>
        <v>1186.79</v>
      </c>
      <c r="I56" s="52">
        <f>IF(AND(H56=0),"(+0%)",(H56-E56)/E56)</f>
        <v>0.4452779638312123</v>
      </c>
      <c r="J56" s="53"/>
      <c r="K56" s="51">
        <f>'[5]Sheet1'!$N$97</f>
        <v>0</v>
      </c>
      <c r="L56" s="54" t="str">
        <f>IF(AND(K56=0),"(+0%)",(K56-H56)/H56)</f>
        <v>(+0%)</v>
      </c>
      <c r="M56" s="55"/>
      <c r="N56" s="51">
        <v>0</v>
      </c>
      <c r="O56" s="52" t="str">
        <f>IF(AND(N56=0),"(+0%)",(N56-K56)/K56)</f>
        <v>(+0%)</v>
      </c>
    </row>
    <row r="57" spans="1:15" s="3" customFormat="1" ht="15">
      <c r="A57" s="13" t="s">
        <v>3</v>
      </c>
      <c r="B57" s="51">
        <f>'[3]Sheet1'!$O$95</f>
        <v>4087.9700000000003</v>
      </c>
      <c r="C57" s="52">
        <f>IF(AND(B57=0),"(+0%)",(B57-N50)/N50)</f>
        <v>-0.11421278550487847</v>
      </c>
      <c r="D57" s="53"/>
      <c r="E57" s="51">
        <f>'[5]Sheet1'!$C$97</f>
        <v>2075.55</v>
      </c>
      <c r="F57" s="52">
        <f>IF(AND(E57=0),"(+0%)",(E57-B57)/B57)</f>
        <v>-0.4922785636880897</v>
      </c>
      <c r="G57" s="53"/>
      <c r="H57" s="51">
        <f>'[5]Sheet1'!$I$97</f>
        <v>0</v>
      </c>
      <c r="I57" s="52" t="str">
        <f>IF(AND(H57=0),"(+0%)",(H57-E57)/E57)</f>
        <v>(+0%)</v>
      </c>
      <c r="J57" s="53"/>
      <c r="K57" s="51">
        <f>'[5]Sheet1'!$O$97</f>
        <v>0</v>
      </c>
      <c r="L57" s="54" t="str">
        <f>IF(AND(K57=0),"(+0%)",(K57-H57)/H57)</f>
        <v>(+0%)</v>
      </c>
      <c r="M57" s="55"/>
      <c r="N57" s="51">
        <v>0</v>
      </c>
      <c r="O57" s="52" t="str">
        <f>IF(AND(N57=0),"(+0%)",(N57-K57)/K57)</f>
        <v>(+0%)</v>
      </c>
    </row>
    <row r="58" spans="1:15" ht="15">
      <c r="A58" s="13" t="s">
        <v>4</v>
      </c>
      <c r="B58" s="51">
        <f>'[3]Sheet1'!$P$95</f>
        <v>5715.27</v>
      </c>
      <c r="C58" s="52">
        <f>IF(AND(B58=0),"(+0%)",(B58-N51)/N51)</f>
        <v>-0.15764736053200565</v>
      </c>
      <c r="D58" s="53"/>
      <c r="E58" s="51">
        <f>'[5]Sheet1'!$D$97</f>
        <v>3571.77</v>
      </c>
      <c r="F58" s="52">
        <f>IF(AND(E58=0),"(+0%)",(E58-B58)/B58)</f>
        <v>-0.3750478979995696</v>
      </c>
      <c r="G58" s="53"/>
      <c r="H58" s="51">
        <f>'[5]Sheet1'!$J$97</f>
        <v>0</v>
      </c>
      <c r="I58" s="52" t="str">
        <f>IF(AND(H58=0),"(+0%)",(H58-E58)/E58)</f>
        <v>(+0%)</v>
      </c>
      <c r="J58" s="53"/>
      <c r="K58" s="51">
        <f>'[5]Sheet1'!$P$97</f>
        <v>0</v>
      </c>
      <c r="L58" s="54" t="str">
        <f>IF(AND(K58=0),"(+0%)",(K58-H58)/H58)</f>
        <v>(+0%)</v>
      </c>
      <c r="M58" s="55"/>
      <c r="N58" s="51">
        <v>0</v>
      </c>
      <c r="O58" s="52" t="str">
        <f>IF(AND(N58=0),"(+0%)",(N58-K58)/K58)</f>
        <v>(+0%)</v>
      </c>
    </row>
    <row r="59" spans="1:15" ht="15">
      <c r="A59" s="13" t="s">
        <v>5</v>
      </c>
      <c r="B59" s="51">
        <f>'[3]Sheet1'!$Q$95</f>
        <v>1779.5100000000002</v>
      </c>
      <c r="C59" s="52">
        <f>IF(AND(B59=0),"(+0%)",(B59-N52)/N52)</f>
        <v>-0.6207094260478123</v>
      </c>
      <c r="D59" s="53"/>
      <c r="E59" s="51">
        <f>'[5]Sheet1'!$E$97</f>
        <v>2651.24</v>
      </c>
      <c r="F59" s="52">
        <f>IF(AND(E59=0),"(+0%)",(E59-B59)/B59)</f>
        <v>0.48987080713230013</v>
      </c>
      <c r="G59" s="53"/>
      <c r="H59" s="51">
        <f>'[5]Sheet1'!$K$97</f>
        <v>0</v>
      </c>
      <c r="I59" s="52" t="str">
        <f>IF(AND(H59=0),"(+0%)",(H59-E59)/E59)</f>
        <v>(+0%)</v>
      </c>
      <c r="J59" s="53"/>
      <c r="K59" s="51">
        <f>'[5]Sheet1'!$Q$97</f>
        <v>0</v>
      </c>
      <c r="L59" s="54" t="str">
        <f>IF(AND(K59=0),"(+0%)",(K59-H59)/H59)</f>
        <v>(+0%)</v>
      </c>
      <c r="M59" s="55"/>
      <c r="N59" s="51">
        <v>0</v>
      </c>
      <c r="O59" s="52" t="str">
        <f>IF(AND(N59=0),"(+0%)",(N59-K59)/K59)</f>
        <v>(+0%)</v>
      </c>
    </row>
    <row r="60" spans="1:15" ht="15">
      <c r="A60" s="50" t="s">
        <v>6</v>
      </c>
      <c r="B60" s="56">
        <f>SUM(B56:B59)</f>
        <v>12545.310000000001</v>
      </c>
      <c r="C60" s="57">
        <f>IF((B60=0),"(+0%)",IF((B57=0),((B56-N49)/N49),IF((B58=0),((B56+B57)-(N49+N50))/(N49+N50),IF((B59=0),((B56+B57+B58)-(N49+N50+N51))/(N49+N50+N51),(B60-N53)/N53))))</f>
        <v>-0.28292928011193913</v>
      </c>
      <c r="D60" s="58"/>
      <c r="E60" s="56">
        <f>SUM(E56:E59)</f>
        <v>9119.71</v>
      </c>
      <c r="F60" s="57">
        <f>IF((E60=0),"(+0%)",IF((E57=0),((E56-B56)/B56),IF((E58=0),((E56+E57)-(B56+B57))/(B56+B57),IF((E59=0),((E56+E57+E58)-(B56+B57+B58))/(B56+B57+B58),(E60-B60)/B60))))</f>
        <v>-0.27305821856933005</v>
      </c>
      <c r="G60" s="58"/>
      <c r="H60" s="56">
        <f>SUM(H56:H59)</f>
        <v>1186.79</v>
      </c>
      <c r="I60" s="57">
        <f>IF((H60=0),"(+0%)",IF((H57=0),((H56-E56)/E56),IF((H58=0),((H56+H57)-(E56+E57))/(E56+E57),IF((H59=0),((H56+H57+H58)-(E56+E57+E58))/(E56+E57+E58),(H60-E60)/E60))))</f>
        <v>0.4452779638312123</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39">
      <selection activeCell="H58" sqref="H58"/>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6" customWidth="1"/>
    <col min="12" max="12" width="9.7109375" style="6" customWidth="1"/>
    <col min="13" max="13" width="4.140625" style="6" customWidth="1"/>
    <col min="14" max="14" width="13.421875" style="6" customWidth="1"/>
    <col min="15" max="15" width="10.28125" style="6" customWidth="1"/>
    <col min="16" max="16384" width="9.140625" style="6" customWidth="1"/>
  </cols>
  <sheetData>
    <row r="1" spans="1:15" s="46" customFormat="1" ht="18">
      <c r="A1" s="1" t="s">
        <v>14</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11" t="s">
        <v>16</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7" customFormat="1" ht="15.75">
      <c r="A6" s="15">
        <v>1987</v>
      </c>
      <c r="B6" s="15"/>
      <c r="C6" s="15"/>
      <c r="D6" s="16"/>
      <c r="E6" s="15">
        <v>1988</v>
      </c>
      <c r="F6" s="15"/>
      <c r="G6" s="16"/>
      <c r="H6" s="15">
        <v>1989</v>
      </c>
      <c r="I6" s="15"/>
      <c r="J6" s="16"/>
      <c r="K6" s="15">
        <v>1990</v>
      </c>
      <c r="L6" s="15"/>
      <c r="M6" s="16"/>
      <c r="N6" s="15">
        <v>1991</v>
      </c>
      <c r="O6" s="15"/>
    </row>
    <row r="7" spans="1:15" s="3" customFormat="1" ht="15">
      <c r="A7" s="6" t="s">
        <v>2</v>
      </c>
      <c r="B7" s="17"/>
      <c r="C7" s="18"/>
      <c r="D7" s="6"/>
      <c r="E7" s="17">
        <v>3010.67</v>
      </c>
      <c r="F7" s="18"/>
      <c r="G7" s="6"/>
      <c r="H7" s="17">
        <v>2418.83</v>
      </c>
      <c r="I7" s="18">
        <v>-0.19658082752344166</v>
      </c>
      <c r="J7" s="6"/>
      <c r="K7" s="17">
        <v>4240</v>
      </c>
      <c r="L7" s="18">
        <v>0.7529135987233497</v>
      </c>
      <c r="M7" s="6"/>
      <c r="N7" s="17">
        <v>4228</v>
      </c>
      <c r="O7" s="18">
        <v>-0.002830188679245283</v>
      </c>
    </row>
    <row r="8" spans="1:15" s="3" customFormat="1" ht="15">
      <c r="A8" s="6" t="s">
        <v>3</v>
      </c>
      <c r="B8" s="17"/>
      <c r="C8" s="18"/>
      <c r="D8" s="6"/>
      <c r="E8" s="17">
        <v>6471.25</v>
      </c>
      <c r="F8" s="18"/>
      <c r="G8" s="6"/>
      <c r="H8" s="17">
        <v>7923.74</v>
      </c>
      <c r="I8" s="18">
        <v>0.22445277187560359</v>
      </c>
      <c r="J8" s="6"/>
      <c r="K8" s="17">
        <v>8582.37</v>
      </c>
      <c r="L8" s="18">
        <v>0.08312110190389904</v>
      </c>
      <c r="M8" s="6"/>
      <c r="N8" s="17">
        <v>9910.73</v>
      </c>
      <c r="O8" s="18">
        <v>0.15477775952330167</v>
      </c>
    </row>
    <row r="9" spans="1:15" s="3" customFormat="1" ht="15">
      <c r="A9" s="6" t="s">
        <v>4</v>
      </c>
      <c r="B9" s="17">
        <v>6742.89</v>
      </c>
      <c r="C9" s="18"/>
      <c r="D9" s="6"/>
      <c r="E9" s="17">
        <v>7255.25</v>
      </c>
      <c r="F9" s="18">
        <v>0.07598522295336267</v>
      </c>
      <c r="G9" s="6"/>
      <c r="H9" s="17">
        <v>8908.76</v>
      </c>
      <c r="I9" s="18">
        <v>0.22790530994796873</v>
      </c>
      <c r="J9" s="6"/>
      <c r="K9" s="17">
        <v>9965.94</v>
      </c>
      <c r="L9" s="18">
        <v>0.1186674688733337</v>
      </c>
      <c r="M9" s="6"/>
      <c r="N9" s="17">
        <v>10649.12</v>
      </c>
      <c r="O9" s="18">
        <v>0.06855148636255087</v>
      </c>
    </row>
    <row r="10" spans="1:15" s="3" customFormat="1" ht="15">
      <c r="A10" s="6" t="s">
        <v>5</v>
      </c>
      <c r="B10" s="17">
        <v>3895.67</v>
      </c>
      <c r="C10" s="18"/>
      <c r="D10" s="6"/>
      <c r="E10" s="17">
        <v>4776.49</v>
      </c>
      <c r="F10" s="18">
        <v>0.22610231359432387</v>
      </c>
      <c r="G10" s="6"/>
      <c r="H10" s="17">
        <v>5532.79</v>
      </c>
      <c r="I10" s="18">
        <v>0.15833802645875952</v>
      </c>
      <c r="J10" s="6"/>
      <c r="K10" s="17">
        <v>5517.44</v>
      </c>
      <c r="L10" s="18">
        <v>-0.002774368808503551</v>
      </c>
      <c r="M10" s="6"/>
      <c r="N10" s="17">
        <v>8007</v>
      </c>
      <c r="O10" s="18">
        <v>0.4512165062057767</v>
      </c>
    </row>
    <row r="11" spans="1:15" s="3" customFormat="1" ht="15">
      <c r="A11" s="19" t="s">
        <v>6</v>
      </c>
      <c r="B11" s="20">
        <v>10638.560000000001</v>
      </c>
      <c r="C11" s="21"/>
      <c r="D11" s="22"/>
      <c r="E11" s="20">
        <v>21513.659999999996</v>
      </c>
      <c r="F11" s="21">
        <v>0.13095569325171813</v>
      </c>
      <c r="G11" s="22"/>
      <c r="H11" s="20">
        <v>24784.120000000003</v>
      </c>
      <c r="I11" s="23">
        <v>0.1520178342504254</v>
      </c>
      <c r="J11" s="24"/>
      <c r="K11" s="25">
        <v>28305.75</v>
      </c>
      <c r="L11" s="23">
        <v>0.1420921945181026</v>
      </c>
      <c r="M11" s="24"/>
      <c r="N11" s="25">
        <v>32794.85</v>
      </c>
      <c r="O11" s="26">
        <v>0.1585932186923151</v>
      </c>
    </row>
    <row r="12" spans="1:15" s="3" customFormat="1" ht="15">
      <c r="A12" s="6"/>
      <c r="B12" s="6"/>
      <c r="C12" s="6"/>
      <c r="D12" s="6"/>
      <c r="E12" s="6"/>
      <c r="F12" s="6"/>
      <c r="G12" s="6"/>
      <c r="H12" s="6"/>
      <c r="I12" s="6"/>
      <c r="J12" s="6"/>
      <c r="K12" s="6"/>
      <c r="L12" s="6"/>
      <c r="M12" s="6"/>
      <c r="N12" s="27"/>
      <c r="O12" s="6"/>
    </row>
    <row r="13" spans="1:15" s="7" customFormat="1" ht="15.75">
      <c r="A13" s="15">
        <v>1992</v>
      </c>
      <c r="B13" s="15"/>
      <c r="C13" s="15"/>
      <c r="D13" s="16"/>
      <c r="E13" s="15">
        <v>1993</v>
      </c>
      <c r="F13" s="15"/>
      <c r="G13" s="16"/>
      <c r="H13" s="15">
        <v>1994</v>
      </c>
      <c r="I13" s="15"/>
      <c r="J13" s="16"/>
      <c r="K13" s="15">
        <v>1995</v>
      </c>
      <c r="L13" s="15"/>
      <c r="M13" s="16"/>
      <c r="N13" s="15">
        <v>1996</v>
      </c>
      <c r="O13" s="15"/>
    </row>
    <row r="14" spans="1:15" s="3" customFormat="1" ht="15">
      <c r="A14" s="6" t="s">
        <v>2</v>
      </c>
      <c r="B14" s="17">
        <v>4560</v>
      </c>
      <c r="C14" s="18">
        <v>0.07852412488174078</v>
      </c>
      <c r="D14" s="6"/>
      <c r="E14" s="17">
        <v>4457.49</v>
      </c>
      <c r="F14" s="18">
        <v>-0.022480263157894784</v>
      </c>
      <c r="G14" s="6"/>
      <c r="H14" s="17">
        <v>3833</v>
      </c>
      <c r="I14" s="18">
        <v>-0.14009902433880947</v>
      </c>
      <c r="J14" s="6"/>
      <c r="K14" s="17">
        <v>4363</v>
      </c>
      <c r="L14" s="18">
        <v>0.13827289329506914</v>
      </c>
      <c r="M14" s="6"/>
      <c r="N14" s="17">
        <v>5092</v>
      </c>
      <c r="O14" s="28">
        <v>0.16708686683474674</v>
      </c>
    </row>
    <row r="15" spans="1:15" s="3" customFormat="1" ht="15">
      <c r="A15" s="6" t="s">
        <v>3</v>
      </c>
      <c r="B15" s="17">
        <v>11035</v>
      </c>
      <c r="C15" s="18">
        <v>0.11343967598754083</v>
      </c>
      <c r="D15" s="6"/>
      <c r="E15" s="17">
        <v>12329.94</v>
      </c>
      <c r="F15" s="18">
        <v>0.11734843679202542</v>
      </c>
      <c r="G15" s="6"/>
      <c r="H15" s="17">
        <v>13485</v>
      </c>
      <c r="I15" s="18">
        <v>0.0936792879770704</v>
      </c>
      <c r="J15" s="6"/>
      <c r="K15" s="17">
        <v>11678</v>
      </c>
      <c r="L15" s="18">
        <v>-0.13400074156470151</v>
      </c>
      <c r="M15" s="6"/>
      <c r="N15" s="17">
        <v>11838</v>
      </c>
      <c r="O15" s="28">
        <v>0.013700976194553863</v>
      </c>
    </row>
    <row r="16" spans="1:15" s="3" customFormat="1" ht="15">
      <c r="A16" s="6" t="s">
        <v>4</v>
      </c>
      <c r="B16" s="17">
        <v>10282</v>
      </c>
      <c r="C16" s="18">
        <v>-0.03447421007557439</v>
      </c>
      <c r="D16" s="6"/>
      <c r="E16" s="17">
        <v>11341.35</v>
      </c>
      <c r="F16" s="18">
        <v>0.10302956623225057</v>
      </c>
      <c r="G16" s="6"/>
      <c r="H16" s="17">
        <v>11546</v>
      </c>
      <c r="I16" s="18">
        <v>0.018044589048040984</v>
      </c>
      <c r="J16" s="6"/>
      <c r="K16" s="17">
        <v>14269</v>
      </c>
      <c r="L16" s="18">
        <v>0.23583925168889658</v>
      </c>
      <c r="M16" s="6"/>
      <c r="N16" s="17">
        <v>14585</v>
      </c>
      <c r="O16" s="28">
        <v>0.02214591071553718</v>
      </c>
    </row>
    <row r="17" spans="1:15" s="3" customFormat="1" ht="15">
      <c r="A17" s="6" t="s">
        <v>5</v>
      </c>
      <c r="B17" s="17">
        <v>7308.870000000001</v>
      </c>
      <c r="C17" s="18">
        <v>-0.0871899587860621</v>
      </c>
      <c r="D17" s="6"/>
      <c r="E17" s="17">
        <v>7569</v>
      </c>
      <c r="F17" s="18">
        <v>0.03559100107130092</v>
      </c>
      <c r="G17" s="6"/>
      <c r="H17" s="17">
        <v>6472</v>
      </c>
      <c r="I17" s="18">
        <v>-0.1449332804861937</v>
      </c>
      <c r="J17" s="6"/>
      <c r="K17" s="17">
        <v>8757</v>
      </c>
      <c r="L17" s="28">
        <v>0.3530593325092707</v>
      </c>
      <c r="M17" s="6"/>
      <c r="N17" s="17">
        <v>9555</v>
      </c>
      <c r="O17" s="28">
        <v>0.09112709832134293</v>
      </c>
    </row>
    <row r="18" spans="1:15" s="3" customFormat="1" ht="15">
      <c r="A18" s="19" t="s">
        <v>6</v>
      </c>
      <c r="B18" s="20">
        <v>33185.87</v>
      </c>
      <c r="C18" s="21">
        <v>0.011923213553347679</v>
      </c>
      <c r="D18" s="22"/>
      <c r="E18" s="20">
        <v>35697.78</v>
      </c>
      <c r="F18" s="21">
        <v>0.07569215452239149</v>
      </c>
      <c r="G18" s="22"/>
      <c r="H18" s="20">
        <v>35336</v>
      </c>
      <c r="I18" s="21">
        <v>-0.010134523771506207</v>
      </c>
      <c r="J18" s="22"/>
      <c r="K18" s="20">
        <v>39067</v>
      </c>
      <c r="L18" s="29">
        <v>0.1055863708399366</v>
      </c>
      <c r="M18" s="22"/>
      <c r="N18" s="20">
        <v>41070</v>
      </c>
      <c r="O18" s="30">
        <v>0.05127089359305808</v>
      </c>
    </row>
    <row r="19" spans="1:15" s="3" customFormat="1" ht="15">
      <c r="A19" s="6"/>
      <c r="B19" s="6"/>
      <c r="C19" s="6"/>
      <c r="D19" s="6"/>
      <c r="E19" s="6"/>
      <c r="F19" s="6"/>
      <c r="G19" s="6"/>
      <c r="H19" s="6"/>
      <c r="I19" s="6"/>
      <c r="J19" s="6"/>
      <c r="K19" s="6"/>
      <c r="L19" s="6"/>
      <c r="M19" s="6"/>
      <c r="N19" s="6"/>
      <c r="O19" s="6"/>
    </row>
    <row r="20" spans="1:15" s="7" customFormat="1" ht="15.75">
      <c r="A20" s="15">
        <v>1997</v>
      </c>
      <c r="B20" s="15"/>
      <c r="C20" s="15"/>
      <c r="D20" s="16"/>
      <c r="E20" s="15">
        <v>1998</v>
      </c>
      <c r="F20" s="15"/>
      <c r="G20" s="16"/>
      <c r="H20" s="15">
        <v>1999</v>
      </c>
      <c r="I20" s="15"/>
      <c r="J20" s="16"/>
      <c r="K20" s="15">
        <v>2000</v>
      </c>
      <c r="L20" s="15"/>
      <c r="M20" s="16"/>
      <c r="N20" s="15">
        <v>2001</v>
      </c>
      <c r="O20" s="15"/>
    </row>
    <row r="21" spans="1:15" s="3" customFormat="1" ht="15">
      <c r="A21" s="6" t="s">
        <v>2</v>
      </c>
      <c r="B21" s="17">
        <v>5571.93</v>
      </c>
      <c r="C21" s="28">
        <v>0.09425176747839754</v>
      </c>
      <c r="D21" s="6"/>
      <c r="E21" s="17">
        <v>6241</v>
      </c>
      <c r="F21" s="28">
        <v>0.12007868009827828</v>
      </c>
      <c r="G21" s="6"/>
      <c r="H21" s="17">
        <v>5810</v>
      </c>
      <c r="I21" s="28">
        <v>-0.0690594456016664</v>
      </c>
      <c r="J21" s="6"/>
      <c r="K21" s="17">
        <v>7121</v>
      </c>
      <c r="L21" s="28">
        <v>0.22564543889845096</v>
      </c>
      <c r="M21" s="6"/>
      <c r="N21" s="17">
        <v>8856.25</v>
      </c>
      <c r="O21" s="28">
        <v>0.24368066282825446</v>
      </c>
    </row>
    <row r="22" spans="1:15" s="3" customFormat="1" ht="15">
      <c r="A22" s="6" t="s">
        <v>3</v>
      </c>
      <c r="B22" s="17">
        <v>15512</v>
      </c>
      <c r="C22" s="28">
        <v>0.31035647913498904</v>
      </c>
      <c r="D22" s="6"/>
      <c r="E22" s="17">
        <v>11610</v>
      </c>
      <c r="F22" s="28">
        <v>-0.25154718927282105</v>
      </c>
      <c r="G22" s="6"/>
      <c r="H22" s="17">
        <v>11463</v>
      </c>
      <c r="I22" s="28">
        <v>-0.012661498708010336</v>
      </c>
      <c r="J22" s="6"/>
      <c r="K22" s="17">
        <v>15464</v>
      </c>
      <c r="L22" s="28">
        <v>0.3490360289627497</v>
      </c>
      <c r="M22" s="6"/>
      <c r="N22" s="17">
        <v>19119.32</v>
      </c>
      <c r="O22" s="28">
        <v>0.23637609932747022</v>
      </c>
    </row>
    <row r="23" spans="1:15" s="3" customFormat="1" ht="15">
      <c r="A23" s="6" t="s">
        <v>4</v>
      </c>
      <c r="B23" s="17">
        <v>14406.7</v>
      </c>
      <c r="C23" s="28">
        <v>-0.01222488858416176</v>
      </c>
      <c r="D23" s="6"/>
      <c r="E23" s="17">
        <v>13756</v>
      </c>
      <c r="F23" s="28">
        <v>-0.04516648503821143</v>
      </c>
      <c r="G23" s="6"/>
      <c r="H23" s="17">
        <v>12638</v>
      </c>
      <c r="I23" s="28">
        <v>-0.08127362605408549</v>
      </c>
      <c r="J23" s="6"/>
      <c r="K23" s="17">
        <v>16408</v>
      </c>
      <c r="L23" s="28">
        <v>0.29830669409716726</v>
      </c>
      <c r="M23" s="6"/>
      <c r="N23" s="17">
        <v>16494.03</v>
      </c>
      <c r="O23" s="28">
        <v>0.005243174061433376</v>
      </c>
    </row>
    <row r="24" spans="1:15" s="3" customFormat="1" ht="15">
      <c r="A24" s="6" t="s">
        <v>5</v>
      </c>
      <c r="B24" s="17">
        <v>10307.06</v>
      </c>
      <c r="C24" s="28">
        <v>0.07870852956567237</v>
      </c>
      <c r="D24" s="6"/>
      <c r="E24" s="17">
        <v>12761</v>
      </c>
      <c r="F24" s="28">
        <v>0.2380834107883335</v>
      </c>
      <c r="G24" s="6"/>
      <c r="H24" s="17">
        <v>9564</v>
      </c>
      <c r="I24" s="28">
        <v>-0.25052895541101794</v>
      </c>
      <c r="J24" s="6"/>
      <c r="K24" s="17">
        <v>11536.48</v>
      </c>
      <c r="L24" s="28">
        <v>0.20624006691760766</v>
      </c>
      <c r="M24" s="6"/>
      <c r="N24" s="17">
        <v>12434.94</v>
      </c>
      <c r="O24" s="28">
        <v>0.07787990790951842</v>
      </c>
    </row>
    <row r="25" spans="1:15" s="3" customFormat="1" ht="15">
      <c r="A25" s="19" t="s">
        <v>6</v>
      </c>
      <c r="B25" s="20">
        <v>45797.69</v>
      </c>
      <c r="C25" s="31">
        <v>0.11511297784270763</v>
      </c>
      <c r="D25" s="22"/>
      <c r="E25" s="20">
        <v>44368</v>
      </c>
      <c r="F25" s="31">
        <v>-0.0312175133723994</v>
      </c>
      <c r="G25" s="22"/>
      <c r="H25" s="20">
        <v>39475</v>
      </c>
      <c r="I25" s="31">
        <v>-0.11028218535881716</v>
      </c>
      <c r="J25" s="22"/>
      <c r="K25" s="20">
        <v>50529.479999999996</v>
      </c>
      <c r="L25" s="31">
        <v>0.28003749208359713</v>
      </c>
      <c r="M25" s="22"/>
      <c r="N25" s="20">
        <v>56904.54</v>
      </c>
      <c r="O25" s="30">
        <v>0.126165161406767</v>
      </c>
    </row>
    <row r="26" spans="1:15" s="3" customFormat="1" ht="15">
      <c r="A26" s="6"/>
      <c r="B26" s="6"/>
      <c r="C26" s="6"/>
      <c r="D26" s="6"/>
      <c r="E26" s="6"/>
      <c r="F26" s="6"/>
      <c r="G26" s="6"/>
      <c r="H26" s="6"/>
      <c r="I26" s="6"/>
      <c r="J26" s="6"/>
      <c r="K26" s="6"/>
      <c r="L26" s="6"/>
      <c r="M26" s="6"/>
      <c r="N26" s="6"/>
      <c r="O26" s="6"/>
    </row>
    <row r="27" spans="1:15" s="3" customFormat="1" ht="15.75">
      <c r="A27" s="15">
        <v>2002</v>
      </c>
      <c r="B27" s="15"/>
      <c r="C27" s="15"/>
      <c r="D27" s="16"/>
      <c r="E27" s="15">
        <v>2003</v>
      </c>
      <c r="F27" s="15"/>
      <c r="G27" s="16"/>
      <c r="H27" s="15">
        <v>2004</v>
      </c>
      <c r="I27" s="15"/>
      <c r="J27" s="16"/>
      <c r="K27" s="15">
        <v>2005</v>
      </c>
      <c r="L27" s="15"/>
      <c r="M27" s="16"/>
      <c r="N27" s="15">
        <v>2006</v>
      </c>
      <c r="O27" s="15"/>
    </row>
    <row r="28" spans="1:15" s="3" customFormat="1" ht="15">
      <c r="A28" s="6" t="s">
        <v>2</v>
      </c>
      <c r="B28" s="17">
        <v>7860.85</v>
      </c>
      <c r="C28" s="28">
        <v>-0.11239520112914604</v>
      </c>
      <c r="D28" s="6"/>
      <c r="E28" s="17">
        <v>9634.32</v>
      </c>
      <c r="F28" s="28">
        <v>0.22560791771882166</v>
      </c>
      <c r="G28" s="6"/>
      <c r="H28" s="17">
        <v>8991.38</v>
      </c>
      <c r="I28" s="28">
        <v>-0.0667343413961754</v>
      </c>
      <c r="J28" s="6"/>
      <c r="K28" s="34">
        <v>8787.72</v>
      </c>
      <c r="L28" s="28">
        <v>-0.02265058311404922</v>
      </c>
      <c r="M28" s="6"/>
      <c r="N28" s="34">
        <v>8882.86</v>
      </c>
      <c r="O28" s="28">
        <v>0.010826471485209047</v>
      </c>
    </row>
    <row r="29" spans="1:15" s="3" customFormat="1" ht="15">
      <c r="A29" s="6" t="s">
        <v>3</v>
      </c>
      <c r="B29" s="17">
        <v>19277.45</v>
      </c>
      <c r="C29" s="28">
        <v>0.008270691635476628</v>
      </c>
      <c r="D29" s="6"/>
      <c r="E29" s="17">
        <v>22037.73</v>
      </c>
      <c r="F29" s="28">
        <v>0.14318698790555798</v>
      </c>
      <c r="G29" s="6"/>
      <c r="H29" s="17">
        <v>20172.24</v>
      </c>
      <c r="I29" s="28">
        <v>-0.08464982554918306</v>
      </c>
      <c r="J29" s="6"/>
      <c r="K29" s="34">
        <v>19102.47</v>
      </c>
      <c r="L29" s="28">
        <v>-0.05303179022260296</v>
      </c>
      <c r="M29" s="6"/>
      <c r="N29" s="34">
        <v>24646.01</v>
      </c>
      <c r="O29" s="28">
        <v>0.2902001678316991</v>
      </c>
    </row>
    <row r="30" spans="1:15" s="3" customFormat="1" ht="15">
      <c r="A30" s="6" t="s">
        <v>4</v>
      </c>
      <c r="B30" s="17">
        <v>17537.18</v>
      </c>
      <c r="C30" s="28">
        <v>0.0632440949846703</v>
      </c>
      <c r="D30" s="6"/>
      <c r="E30" s="17">
        <v>17803.47</v>
      </c>
      <c r="F30" s="28">
        <v>0.01518431127467477</v>
      </c>
      <c r="G30" s="6"/>
      <c r="H30" s="17">
        <v>16425.76</v>
      </c>
      <c r="I30" s="28">
        <v>-0.0773843526009257</v>
      </c>
      <c r="J30" s="6"/>
      <c r="K30" s="34">
        <v>15239.63</v>
      </c>
      <c r="L30" s="28">
        <v>-0.0722115749895286</v>
      </c>
      <c r="M30" s="6"/>
      <c r="N30" s="34">
        <v>24275.63</v>
      </c>
      <c r="O30" s="28">
        <v>0.5929277810550521</v>
      </c>
    </row>
    <row r="31" spans="1:15" s="3" customFormat="1" ht="15">
      <c r="A31" s="6" t="s">
        <v>5</v>
      </c>
      <c r="B31" s="17">
        <v>14623.73</v>
      </c>
      <c r="C31" s="28">
        <v>0.17601934548940315</v>
      </c>
      <c r="D31" s="6"/>
      <c r="E31" s="17">
        <v>14430.87</v>
      </c>
      <c r="F31" s="28">
        <v>-0.013188153774720867</v>
      </c>
      <c r="G31" s="6"/>
      <c r="H31" s="17">
        <v>11870.78</v>
      </c>
      <c r="I31" s="28">
        <v>-0.17740371855612308</v>
      </c>
      <c r="J31" s="6"/>
      <c r="K31" s="34">
        <v>11916.7</v>
      </c>
      <c r="L31" s="28">
        <v>0.0038683220479193508</v>
      </c>
      <c r="M31" s="6"/>
      <c r="N31" s="34">
        <v>16770</v>
      </c>
      <c r="O31" s="28">
        <v>0.407268790856529</v>
      </c>
    </row>
    <row r="32" spans="1:15" s="3" customFormat="1" ht="15">
      <c r="A32" s="19" t="s">
        <v>6</v>
      </c>
      <c r="B32" s="20">
        <v>59299.21000000001</v>
      </c>
      <c r="C32" s="31">
        <v>0.04208223104870025</v>
      </c>
      <c r="D32" s="22"/>
      <c r="E32" s="20">
        <v>63906.39000000001</v>
      </c>
      <c r="F32" s="31">
        <v>0.077693783778907</v>
      </c>
      <c r="G32" s="22"/>
      <c r="H32" s="20">
        <v>57460.16</v>
      </c>
      <c r="I32" s="31">
        <v>-0.10086988171292421</v>
      </c>
      <c r="J32" s="22"/>
      <c r="K32" s="37">
        <v>55046.520000000004</v>
      </c>
      <c r="L32" s="31">
        <v>-0.04200545212543785</v>
      </c>
      <c r="M32" s="22"/>
      <c r="N32" s="37">
        <v>74574.5</v>
      </c>
      <c r="O32" s="31">
        <v>0.3547541243297486</v>
      </c>
    </row>
    <row r="33" spans="1:15" s="3" customFormat="1" ht="15">
      <c r="A33" s="6"/>
      <c r="B33" s="6"/>
      <c r="C33" s="6"/>
      <c r="D33" s="6"/>
      <c r="E33" s="6"/>
      <c r="F33" s="6"/>
      <c r="G33" s="6"/>
      <c r="H33" s="6"/>
      <c r="I33" s="6"/>
      <c r="J33" s="6"/>
      <c r="K33" s="6"/>
      <c r="L33" s="6"/>
      <c r="M33" s="6"/>
      <c r="N33" s="6"/>
      <c r="O33" s="6"/>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9025.66</v>
      </c>
      <c r="C35" s="45">
        <v>0.016075903481536268</v>
      </c>
      <c r="D35" s="13"/>
      <c r="E35" s="34">
        <v>11721.2</v>
      </c>
      <c r="F35" s="45">
        <v>0.2986529516954994</v>
      </c>
      <c r="G35" s="13"/>
      <c r="H35" s="34">
        <v>12547.64</v>
      </c>
      <c r="I35" s="45">
        <v>0.07050813909838571</v>
      </c>
      <c r="J35" s="13"/>
      <c r="K35" s="34">
        <v>9374.18</v>
      </c>
      <c r="L35" s="45">
        <v>-0.2529128983617636</v>
      </c>
      <c r="M35" s="6"/>
      <c r="N35" s="34">
        <v>11537.12</v>
      </c>
      <c r="O35" s="45">
        <v>0.23073378151475654</v>
      </c>
    </row>
    <row r="36" spans="1:15" s="3" customFormat="1" ht="15">
      <c r="A36" s="13" t="s">
        <v>3</v>
      </c>
      <c r="B36" s="34">
        <v>23996.02</v>
      </c>
      <c r="C36" s="45">
        <v>-0.026373031577930788</v>
      </c>
      <c r="D36" s="13"/>
      <c r="E36" s="34">
        <v>25980.07</v>
      </c>
      <c r="F36" s="45">
        <v>0.08268246150820008</v>
      </c>
      <c r="G36" s="13"/>
      <c r="H36" s="34">
        <v>29958.76</v>
      </c>
      <c r="I36" s="45">
        <v>0.15314392917340094</v>
      </c>
      <c r="J36" s="13"/>
      <c r="K36" s="34">
        <v>16218.05</v>
      </c>
      <c r="L36" s="45">
        <v>-0.45865416325642316</v>
      </c>
      <c r="M36" s="6"/>
      <c r="N36" s="34">
        <v>34928.37</v>
      </c>
      <c r="O36" s="45">
        <v>1.153672605522859</v>
      </c>
    </row>
    <row r="37" spans="1:15" s="3" customFormat="1" ht="15">
      <c r="A37" s="13" t="s">
        <v>4</v>
      </c>
      <c r="B37" s="34">
        <v>22747.29</v>
      </c>
      <c r="C37" s="45">
        <v>-0.06295778935500336</v>
      </c>
      <c r="D37" s="13"/>
      <c r="E37" s="34">
        <v>22799.62</v>
      </c>
      <c r="F37" s="45">
        <v>0.002300493817065598</v>
      </c>
      <c r="G37" s="13"/>
      <c r="H37" s="34">
        <v>19942.15</v>
      </c>
      <c r="I37" s="45">
        <v>-0.12532972040762072</v>
      </c>
      <c r="J37" s="13"/>
      <c r="K37" s="34">
        <v>23991.97</v>
      </c>
      <c r="L37" s="45">
        <v>0.20307840428439258</v>
      </c>
      <c r="M37" s="6"/>
      <c r="N37" s="34">
        <v>29363.63</v>
      </c>
      <c r="O37" s="45">
        <v>0.22389407789356186</v>
      </c>
    </row>
    <row r="38" spans="1:15" s="3" customFormat="1" ht="15">
      <c r="A38" s="13" t="s">
        <v>5</v>
      </c>
      <c r="B38" s="34">
        <v>16847.89</v>
      </c>
      <c r="C38" s="45">
        <v>0.004644603458556912</v>
      </c>
      <c r="D38" s="13"/>
      <c r="E38" s="34">
        <v>17007.47</v>
      </c>
      <c r="F38" s="45">
        <v>0.0094718092295238</v>
      </c>
      <c r="G38" s="13"/>
      <c r="H38" s="34">
        <v>17274.35</v>
      </c>
      <c r="I38" s="45">
        <v>0.015691928311500614</v>
      </c>
      <c r="J38" s="13"/>
      <c r="K38" s="34">
        <v>16234.95</v>
      </c>
      <c r="L38" s="45">
        <v>-0.060170136647688506</v>
      </c>
      <c r="M38" s="6"/>
      <c r="N38" s="34">
        <v>16263.23</v>
      </c>
      <c r="O38" s="45">
        <v>0.0017419209791221307</v>
      </c>
    </row>
    <row r="39" spans="1:15" s="3" customFormat="1" ht="15">
      <c r="A39" s="36" t="s">
        <v>6</v>
      </c>
      <c r="B39" s="37">
        <v>72616.86</v>
      </c>
      <c r="C39" s="31">
        <v>-0.026250796183682083</v>
      </c>
      <c r="D39" s="39"/>
      <c r="E39" s="37">
        <v>77508.36</v>
      </c>
      <c r="F39" s="31">
        <v>0.06736038985987551</v>
      </c>
      <c r="G39" s="39"/>
      <c r="H39" s="37">
        <v>79722.9</v>
      </c>
      <c r="I39" s="31">
        <v>0.028571627628297045</v>
      </c>
      <c r="J39" s="39"/>
      <c r="K39" s="37">
        <v>65819.15</v>
      </c>
      <c r="L39" s="31">
        <v>-0.1744009563124272</v>
      </c>
      <c r="M39" s="39"/>
      <c r="N39" s="37">
        <v>92092.35</v>
      </c>
      <c r="O39" s="30">
        <v>0.39917258123205807</v>
      </c>
    </row>
    <row r="40" spans="1:15" s="3" customFormat="1" ht="15">
      <c r="A40" s="6"/>
      <c r="B40" s="6"/>
      <c r="C40" s="6"/>
      <c r="D40" s="6"/>
      <c r="E40" s="6"/>
      <c r="F40" s="6"/>
      <c r="G40" s="6"/>
      <c r="H40" s="6"/>
      <c r="I40" s="6"/>
      <c r="J40" s="6"/>
      <c r="K40" s="6"/>
      <c r="L40" s="6"/>
      <c r="M40" s="6"/>
      <c r="N40" s="6"/>
      <c r="O40" s="6"/>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16722.18</v>
      </c>
      <c r="C42" s="45">
        <v>0.449424119710985</v>
      </c>
      <c r="D42" s="13"/>
      <c r="E42" s="34">
        <v>9748.89</v>
      </c>
      <c r="F42" s="45">
        <v>-0.4170084283269287</v>
      </c>
      <c r="G42" s="13"/>
      <c r="H42" s="17">
        <v>12923.44</v>
      </c>
      <c r="I42" s="28">
        <v>0.3256319437392361</v>
      </c>
      <c r="J42" s="6"/>
      <c r="K42" s="17">
        <v>12330.24</v>
      </c>
      <c r="L42" s="28">
        <v>-0.04590109135029069</v>
      </c>
      <c r="M42" s="6"/>
      <c r="N42" s="17">
        <v>10424.91</v>
      </c>
      <c r="O42" s="45">
        <v>-0.15452497274992213</v>
      </c>
    </row>
    <row r="43" spans="1:15" s="10" customFormat="1" ht="15">
      <c r="A43" s="13" t="s">
        <v>3</v>
      </c>
      <c r="B43" s="34">
        <v>29065.07</v>
      </c>
      <c r="C43" s="45">
        <v>-0.16786640773674816</v>
      </c>
      <c r="D43" s="13"/>
      <c r="E43" s="34">
        <v>29346.39</v>
      </c>
      <c r="F43" s="45">
        <v>0.009678972044450597</v>
      </c>
      <c r="G43" s="13"/>
      <c r="H43" s="17">
        <v>32983.51</v>
      </c>
      <c r="I43" s="28">
        <v>0.12393756097428006</v>
      </c>
      <c r="J43" s="6"/>
      <c r="K43" s="17">
        <v>30099.05</v>
      </c>
      <c r="L43" s="28">
        <v>-0.08745157807643889</v>
      </c>
      <c r="M43" s="6"/>
      <c r="N43" s="17">
        <v>33340.2</v>
      </c>
      <c r="O43" s="45">
        <v>0.10768280061995306</v>
      </c>
    </row>
    <row r="44" spans="1:15" s="10" customFormat="1" ht="15">
      <c r="A44" s="13" t="s">
        <v>4</v>
      </c>
      <c r="B44" s="34">
        <v>27199.4</v>
      </c>
      <c r="C44" s="45">
        <v>-0.07370444321768117</v>
      </c>
      <c r="D44" s="13"/>
      <c r="E44" s="34">
        <v>24286.22</v>
      </c>
      <c r="F44" s="45">
        <v>-0.10710456848312831</v>
      </c>
      <c r="G44" s="13"/>
      <c r="H44" s="17">
        <v>22721.48</v>
      </c>
      <c r="I44" s="28">
        <v>-0.06442912894637377</v>
      </c>
      <c r="J44" s="6"/>
      <c r="K44" s="17">
        <v>25186.47</v>
      </c>
      <c r="L44" s="28">
        <v>0.10848721122039592</v>
      </c>
      <c r="M44" s="6"/>
      <c r="N44" s="17">
        <v>21874.85</v>
      </c>
      <c r="O44" s="45">
        <v>-0.13148408649564639</v>
      </c>
    </row>
    <row r="45" spans="1:15" s="10" customFormat="1" ht="15">
      <c r="A45" s="13" t="s">
        <v>5</v>
      </c>
      <c r="B45" s="34">
        <v>15605.75</v>
      </c>
      <c r="C45" s="45">
        <v>-0.040427393574339145</v>
      </c>
      <c r="D45" s="13"/>
      <c r="E45" s="34">
        <v>19987.52</v>
      </c>
      <c r="F45" s="45">
        <v>0.28077919997436845</v>
      </c>
      <c r="G45" s="13"/>
      <c r="H45" s="17">
        <v>20084.47</v>
      </c>
      <c r="I45" s="28">
        <v>0.004850526728678732</v>
      </c>
      <c r="J45" s="6"/>
      <c r="K45" s="17">
        <v>16865.3</v>
      </c>
      <c r="L45" s="28">
        <v>-0.16028155086990106</v>
      </c>
      <c r="M45" s="6"/>
      <c r="N45" s="17">
        <v>14788.5</v>
      </c>
      <c r="O45" s="45">
        <v>-0.12314041256307326</v>
      </c>
    </row>
    <row r="46" spans="1:15" s="10" customFormat="1" ht="15">
      <c r="A46" s="36" t="s">
        <v>6</v>
      </c>
      <c r="B46" s="37">
        <v>88592.4</v>
      </c>
      <c r="C46" s="48">
        <v>-0.03800478541377228</v>
      </c>
      <c r="D46" s="39"/>
      <c r="E46" s="37">
        <v>83369.02</v>
      </c>
      <c r="F46" s="48">
        <v>-0.05895968502941551</v>
      </c>
      <c r="G46" s="39"/>
      <c r="H46" s="37">
        <v>88712.90000000001</v>
      </c>
      <c r="I46" s="48">
        <v>0.06409911019704927</v>
      </c>
      <c r="J46" s="39"/>
      <c r="K46" s="37">
        <v>84481.06000000001</v>
      </c>
      <c r="L46" s="48">
        <v>-0.047702645274813424</v>
      </c>
      <c r="M46" s="39"/>
      <c r="N46" s="37">
        <v>80428.45999999999</v>
      </c>
      <c r="O46" s="49">
        <v>-0.047970515521467416</v>
      </c>
    </row>
    <row r="47" spans="1:15" s="3" customFormat="1" ht="15">
      <c r="A47" s="6"/>
      <c r="B47" s="6"/>
      <c r="C47" s="6"/>
      <c r="D47" s="6"/>
      <c r="E47" s="6"/>
      <c r="F47" s="6"/>
      <c r="G47" s="6"/>
      <c r="H47" s="6"/>
      <c r="I47" s="6"/>
      <c r="J47" s="6"/>
      <c r="K47" s="6"/>
      <c r="L47" s="6"/>
      <c r="M47" s="6"/>
      <c r="N47" s="6"/>
      <c r="O47" s="6"/>
    </row>
    <row r="48" spans="1:15" s="3" customFormat="1" ht="15.75">
      <c r="A48" s="33"/>
      <c r="B48" s="33">
        <v>2017</v>
      </c>
      <c r="C48" s="33"/>
      <c r="D48" s="33"/>
      <c r="E48" s="33">
        <v>2018</v>
      </c>
      <c r="F48" s="33"/>
      <c r="G48" s="33"/>
      <c r="H48" s="33">
        <v>2019</v>
      </c>
      <c r="I48" s="33"/>
      <c r="J48" s="33"/>
      <c r="K48" s="16">
        <v>2020</v>
      </c>
      <c r="L48" s="16"/>
      <c r="M48" s="16"/>
      <c r="N48" s="33">
        <v>2021</v>
      </c>
      <c r="O48" s="33"/>
    </row>
    <row r="49" spans="1:16" s="3" customFormat="1" ht="15">
      <c r="A49" s="13" t="s">
        <v>2</v>
      </c>
      <c r="B49" s="51">
        <v>9798.04</v>
      </c>
      <c r="C49" s="52">
        <v>-0.06013193399271543</v>
      </c>
      <c r="D49" s="53"/>
      <c r="E49" s="51">
        <v>8105.87</v>
      </c>
      <c r="F49" s="52">
        <v>-0.172704949153096</v>
      </c>
      <c r="G49" s="53"/>
      <c r="H49" s="51">
        <v>9163.05</v>
      </c>
      <c r="I49" s="52">
        <v>0.1304215340241084</v>
      </c>
      <c r="J49" s="53"/>
      <c r="K49" s="51">
        <f>'[3]Sheet1'!$B$96</f>
        <v>8362.7</v>
      </c>
      <c r="L49" s="54">
        <f>IF(AND(K49=0),"(+0%)",(K49-H49)/H49)</f>
        <v>-0.08734537080993758</v>
      </c>
      <c r="M49" s="55"/>
      <c r="N49" s="51">
        <f>'[3]Sheet1'!$H$96</f>
        <v>9358.07</v>
      </c>
      <c r="O49" s="52">
        <f>IF(AND(N49=0),"(+0%)",(N49-K49)/K49)</f>
        <v>0.11902495605486253</v>
      </c>
      <c r="P49" s="63"/>
    </row>
    <row r="50" spans="1:16" s="3" customFormat="1" ht="15">
      <c r="A50" s="13" t="s">
        <v>3</v>
      </c>
      <c r="B50" s="51">
        <v>32511.31</v>
      </c>
      <c r="C50" s="52">
        <v>-0.024861578514825823</v>
      </c>
      <c r="D50" s="53"/>
      <c r="E50" s="51">
        <v>19853.95</v>
      </c>
      <c r="F50" s="52">
        <v>-0.3893217468013439</v>
      </c>
      <c r="G50" s="53"/>
      <c r="H50" s="51">
        <v>21508.15</v>
      </c>
      <c r="I50" s="52">
        <v>0.08331843285593046</v>
      </c>
      <c r="J50" s="53"/>
      <c r="K50" s="51">
        <f>'[3]Sheet1'!$C$96</f>
        <v>13013.56</v>
      </c>
      <c r="L50" s="54">
        <f>IF(AND(K50=0),"(+0%)",(K50-H50)/H50)</f>
        <v>-0.39494749664662004</v>
      </c>
      <c r="M50" s="55"/>
      <c r="N50" s="51">
        <f>'[3]Sheet1'!$I$96</f>
        <v>31075.03</v>
      </c>
      <c r="O50" s="52">
        <f>IF(AND(N50=0),"(+0%)",(N50-K50)/K50)</f>
        <v>1.3878961636938703</v>
      </c>
      <c r="P50" s="63"/>
    </row>
    <row r="51" spans="1:16" s="3" customFormat="1" ht="15">
      <c r="A51" s="13" t="s">
        <v>4</v>
      </c>
      <c r="B51" s="51">
        <v>22683.73</v>
      </c>
      <c r="C51" s="52">
        <v>0.03697762498942855</v>
      </c>
      <c r="D51" s="53"/>
      <c r="E51" s="51">
        <v>19933.31</v>
      </c>
      <c r="F51" s="52">
        <v>-0.12125078194811868</v>
      </c>
      <c r="G51" s="53"/>
      <c r="H51" s="51">
        <v>26727.39</v>
      </c>
      <c r="I51" s="52">
        <v>0.34084053275647636</v>
      </c>
      <c r="J51" s="53"/>
      <c r="K51" s="51">
        <f>'[3]Sheet1'!$D$96</f>
        <v>22697.87</v>
      </c>
      <c r="L51" s="54">
        <f>IF(AND(K51=0),"(+0%)",(K51-H51)/H51)</f>
        <v>-0.15076369222733685</v>
      </c>
      <c r="M51" s="55"/>
      <c r="N51" s="51">
        <f>'[3]Sheet1'!$J$96</f>
        <v>24194.87</v>
      </c>
      <c r="O51" s="52">
        <f>IF(AND(N51=0),"(+0%)",(N51-K51)/K51)</f>
        <v>0.06595332513579469</v>
      </c>
      <c r="P51" s="63"/>
    </row>
    <row r="52" spans="1:16" s="3" customFormat="1" ht="15">
      <c r="A52" s="13" t="s">
        <v>5</v>
      </c>
      <c r="B52" s="51">
        <v>18099.82</v>
      </c>
      <c r="C52" s="52">
        <v>0.22391182337627208</v>
      </c>
      <c r="D52" s="53"/>
      <c r="E52" s="51">
        <v>16599.24</v>
      </c>
      <c r="F52" s="52">
        <v>-0.08290579685322827</v>
      </c>
      <c r="G52" s="53"/>
      <c r="H52" s="51">
        <v>28705.74</v>
      </c>
      <c r="I52" s="52">
        <v>0.7293406204139465</v>
      </c>
      <c r="J52" s="53"/>
      <c r="K52" s="51">
        <f>'[3]Sheet1'!$E$96</f>
        <v>25561.38</v>
      </c>
      <c r="L52" s="54">
        <f>IF(AND(K52=0),"(+0%)",(K52-H52)/H52)</f>
        <v>-0.10953767434666378</v>
      </c>
      <c r="M52" s="55"/>
      <c r="N52" s="51">
        <f>'[3]Sheet1'!$K$96</f>
        <v>22061.13</v>
      </c>
      <c r="O52" s="52">
        <f>IF(AND(N52=0),"(+0%)",(N52-K52)/K52)</f>
        <v>-0.13693509505355345</v>
      </c>
      <c r="P52" s="63"/>
    </row>
    <row r="53" spans="1:16" s="3" customFormat="1" ht="15">
      <c r="A53" s="50" t="s">
        <v>6</v>
      </c>
      <c r="B53" s="56">
        <v>83092.9</v>
      </c>
      <c r="C53" s="57">
        <v>0.03312807431598221</v>
      </c>
      <c r="D53" s="58"/>
      <c r="E53" s="56">
        <v>64492.37000000001</v>
      </c>
      <c r="F53" s="57">
        <v>-0.22385221842058692</v>
      </c>
      <c r="G53" s="58"/>
      <c r="H53" s="56">
        <v>86104.33</v>
      </c>
      <c r="I53" s="57">
        <v>0.3351087888381213</v>
      </c>
      <c r="J53" s="58"/>
      <c r="K53" s="59">
        <f>SUM(K49:K52)</f>
        <v>69635.51000000001</v>
      </c>
      <c r="L53" s="60">
        <f>IF((K53=0),"(+0%)",IF((K50=0),((K49-H49)/H49),IF((K51=0),((K49+K50)-(H49+H50))/(H49+H50),IF((K52=0),((K49+K50+K51)-(H49+H50+H51))/(H49+H50+H51),(K53-H53)/H53))))</f>
        <v>-0.19126587478237148</v>
      </c>
      <c r="M53" s="61"/>
      <c r="N53" s="56">
        <f>SUM(N49:N52)</f>
        <v>86689.1</v>
      </c>
      <c r="O53" s="62">
        <f>IF((N53=0),"(+0%)",IF((N50=0),((N49-K49)/K49),IF((N51=0),((N49+N50)-(K49+K50))/(K49+K50),IF((N52=0),((N49+N50+N51)-(K49+K50+K51))/(K49+K50+K51),(N53-K53)/K53))))</f>
        <v>0.24489789763871903</v>
      </c>
      <c r="P53" s="63"/>
    </row>
    <row r="54" spans="1:15" s="3" customFormat="1" ht="15">
      <c r="A54" s="6"/>
      <c r="B54" s="6"/>
      <c r="C54" s="6"/>
      <c r="D54" s="6"/>
      <c r="E54" s="6"/>
      <c r="F54" s="6"/>
      <c r="G54" s="6"/>
      <c r="H54" s="6"/>
      <c r="I54" s="6"/>
      <c r="J54" s="6"/>
      <c r="K54" s="6"/>
      <c r="L54" s="6"/>
      <c r="M54" s="6"/>
      <c r="N54" s="6"/>
      <c r="O54" s="6"/>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'[3]Sheet1'!$N$96</f>
        <v>15818.68</v>
      </c>
      <c r="C56" s="52">
        <f>IF(AND(B56=0),"(+0%)",(B56-N49)/N49)</f>
        <v>0.6903784647902826</v>
      </c>
      <c r="D56" s="53"/>
      <c r="E56" s="51">
        <f>'[5]Sheet1'!$B$98</f>
        <v>15752.62</v>
      </c>
      <c r="F56" s="52">
        <f>IF(AND(E56=0),"(+0%)",(E56-B56)/B56)</f>
        <v>-0.0041760753741778385</v>
      </c>
      <c r="G56" s="53"/>
      <c r="H56" s="51">
        <f>'[5]Sheet1'!$H$98</f>
        <v>12695.79</v>
      </c>
      <c r="I56" s="52">
        <f>IF(AND(H56=0),"(+0%)",(H56-E56)/E56)</f>
        <v>-0.1940521640209692</v>
      </c>
      <c r="J56" s="53"/>
      <c r="K56" s="51">
        <f>'[5]Sheet1'!$N$98</f>
        <v>0</v>
      </c>
      <c r="L56" s="54" t="str">
        <f>IF(AND(K56=0),"(+0%)",(K56-H56)/H56)</f>
        <v>(+0%)</v>
      </c>
      <c r="M56" s="55"/>
      <c r="N56" s="51">
        <v>0</v>
      </c>
      <c r="O56" s="52" t="str">
        <f>IF(AND(N56=0),"(+0%)",(N56-K56)/K56)</f>
        <v>(+0%)</v>
      </c>
    </row>
    <row r="57" spans="1:15" s="3" customFormat="1" ht="15">
      <c r="A57" s="13" t="s">
        <v>3</v>
      </c>
      <c r="B57" s="51">
        <f>'[3]Sheet1'!$O$96</f>
        <v>29499.18</v>
      </c>
      <c r="C57" s="52">
        <f>IF(AND(B57=0),"(+0%)",(B57-N50)/N50)</f>
        <v>-0.05071113366584034</v>
      </c>
      <c r="D57" s="53"/>
      <c r="E57" s="51">
        <f>'[5]Sheet1'!$C$98</f>
        <v>25400.97</v>
      </c>
      <c r="F57" s="52">
        <f>IF(AND(E57=0),"(+0%)",(E57-B57)/B57)</f>
        <v>-0.13892623455974026</v>
      </c>
      <c r="G57" s="53"/>
      <c r="H57" s="51">
        <f>'[5]Sheet1'!$I$98</f>
        <v>0</v>
      </c>
      <c r="I57" s="52" t="str">
        <f>IF(AND(H57=0),"(+0%)",(H57-E57)/E57)</f>
        <v>(+0%)</v>
      </c>
      <c r="J57" s="53"/>
      <c r="K57" s="51">
        <f>'[5]Sheet1'!$O$98</f>
        <v>0</v>
      </c>
      <c r="L57" s="54" t="str">
        <f>IF(AND(K57=0),"(+0%)",(K57-H57)/H57)</f>
        <v>(+0%)</v>
      </c>
      <c r="M57" s="55"/>
      <c r="N57" s="51">
        <v>0</v>
      </c>
      <c r="O57" s="52" t="str">
        <f>IF(AND(N57=0),"(+0%)",(N57-K57)/K57)</f>
        <v>(+0%)</v>
      </c>
    </row>
    <row r="58" spans="1:15" ht="15">
      <c r="A58" s="13" t="s">
        <v>4</v>
      </c>
      <c r="B58" s="51">
        <f>'[3]Sheet1'!$P$96</f>
        <v>27099.29</v>
      </c>
      <c r="C58" s="52">
        <f>IF(AND(B58=0),"(+0%)",(B58-N51)/N51)</f>
        <v>0.12004280246184426</v>
      </c>
      <c r="D58" s="53"/>
      <c r="E58" s="51">
        <f>'[5]Sheet1'!$D$98</f>
        <v>29651.96</v>
      </c>
      <c r="F58" s="52">
        <f>IF(AND(E58=0),"(+0%)",(E58-B58)/B58)</f>
        <v>0.09419693283477162</v>
      </c>
      <c r="G58" s="53"/>
      <c r="H58" s="51">
        <f>'[5]Sheet1'!$J$98</f>
        <v>0</v>
      </c>
      <c r="I58" s="52" t="str">
        <f>IF(AND(H58=0),"(+0%)",(H58-E58)/E58)</f>
        <v>(+0%)</v>
      </c>
      <c r="J58" s="53"/>
      <c r="K58" s="51">
        <f>'[5]Sheet1'!$P$98</f>
        <v>0</v>
      </c>
      <c r="L58" s="54" t="str">
        <f>IF(AND(K58=0),"(+0%)",(K58-H58)/H58)</f>
        <v>(+0%)</v>
      </c>
      <c r="M58" s="55"/>
      <c r="N58" s="51">
        <v>0</v>
      </c>
      <c r="O58" s="52" t="str">
        <f>IF(AND(N58=0),"(+0%)",(N58-K58)/K58)</f>
        <v>(+0%)</v>
      </c>
    </row>
    <row r="59" spans="1:15" ht="15">
      <c r="A59" s="13" t="s">
        <v>5</v>
      </c>
      <c r="B59" s="51">
        <f>'[3]Sheet1'!$Q$96</f>
        <v>23027.98</v>
      </c>
      <c r="C59" s="52">
        <f>IF(AND(B59=0),"(+0%)",(B59-N52)/N52)</f>
        <v>0.04382595089190801</v>
      </c>
      <c r="D59" s="53"/>
      <c r="E59" s="51">
        <f>'[5]Sheet1'!$E$98</f>
        <v>23649.21</v>
      </c>
      <c r="F59" s="52">
        <f>IF(AND(E59=0),"(+0%)",(E59-B59)/B59)</f>
        <v>0.02697718167203548</v>
      </c>
      <c r="G59" s="53"/>
      <c r="H59" s="51">
        <f>'[5]Sheet1'!$K$98</f>
        <v>0</v>
      </c>
      <c r="I59" s="52" t="str">
        <f>IF(AND(H59=0),"(+0%)",(H59-E59)/E59)</f>
        <v>(+0%)</v>
      </c>
      <c r="J59" s="53"/>
      <c r="K59" s="51">
        <f>'[5]Sheet1'!$Q$98</f>
        <v>0</v>
      </c>
      <c r="L59" s="54" t="str">
        <f>IF(AND(K59=0),"(+0%)",(K59-H59)/H59)</f>
        <v>(+0%)</v>
      </c>
      <c r="M59" s="55"/>
      <c r="N59" s="51">
        <v>0</v>
      </c>
      <c r="O59" s="52" t="str">
        <f>IF(AND(N59=0),"(+0%)",(N59-K59)/K59)</f>
        <v>(+0%)</v>
      </c>
    </row>
    <row r="60" spans="1:15" ht="15">
      <c r="A60" s="50" t="s">
        <v>6</v>
      </c>
      <c r="B60" s="56">
        <f>SUM(B56:B59)</f>
        <v>95445.12999999999</v>
      </c>
      <c r="C60" s="57">
        <f>IF((B60=0),"(+0%)",IF((B57=0),((B56-N49)/N49),IF((B58=0),((B56+B57)-(N49+N50))/(N49+N50),IF((B59=0),((B56+B57+B58)-(N49+N50+N51))/(N49+N50+N51),(B60-N53)/N53))))</f>
        <v>0.1010049706364466</v>
      </c>
      <c r="D60" s="58"/>
      <c r="E60" s="56">
        <f>SUM(E56:E59)</f>
        <v>94454.76000000001</v>
      </c>
      <c r="F60" s="57">
        <f>IF((E60=0),"(+0%)",IF((E57=0),((E56-B56)/B56),IF((E58=0),((E56+E57)-(B56+B57))/(B56+B57),IF((E59=0),((E56+E57+E58)-(B56+B57+B58))/(B56+B57+B58),(E60-B60)/B60))))</f>
        <v>-0.010376328263160005</v>
      </c>
      <c r="G60" s="58"/>
      <c r="H60" s="56">
        <f>SUM(H56:H59)</f>
        <v>12695.79</v>
      </c>
      <c r="I60" s="57">
        <f>IF((H60=0),"(+0%)",IF((H57=0),((H56-E56)/E56),IF((H58=0),((H56+H57)-(E56+E57))/(E56+E57),IF((H59=0),((H56+H57+H58)-(E56+E57+E58))/(E56+E57+E58),(H60-E60)/E60))))</f>
        <v>-0.1940521640209692</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Sanem, Barbara</dc:creator>
  <cp:keywords/>
  <dc:description/>
  <cp:lastModifiedBy>Sanem, Barbara</cp:lastModifiedBy>
  <cp:lastPrinted>2024-05-09T15:54:08Z</cp:lastPrinted>
  <dcterms:created xsi:type="dcterms:W3CDTF">2006-07-14T19:28:21Z</dcterms:created>
  <dcterms:modified xsi:type="dcterms:W3CDTF">2024-05-28T15:57:37Z</dcterms:modified>
  <cp:category/>
  <cp:version/>
  <cp:contentType/>
  <cp:contentStatus/>
</cp:coreProperties>
</file>